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6\Белкамнефть\"/>
    </mc:Choice>
  </mc:AlternateContent>
  <xr:revisionPtr revIDLastSave="0" documentId="13_ncr:1_{C11A2BC5-3683-47DC-966E-2E5431DE77B2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2" i="1" l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F12" i="1"/>
  <c r="D12" i="1"/>
  <c r="H112" i="1" l="1"/>
  <c r="H111" i="1"/>
  <c r="H110" i="1"/>
  <c r="H108" i="1"/>
  <c r="H107" i="1"/>
  <c r="H106" i="1"/>
  <c r="H105" i="1"/>
  <c r="H104" i="1"/>
  <c r="H103" i="1"/>
  <c r="H102" i="1"/>
  <c r="H101" i="1"/>
  <c r="H99" i="1"/>
  <c r="H98" i="1"/>
  <c r="H97" i="1"/>
  <c r="H96" i="1"/>
  <c r="H95" i="1"/>
  <c r="H93" i="1"/>
  <c r="H92" i="1"/>
  <c r="H91" i="1"/>
  <c r="H90" i="1"/>
  <c r="H89" i="1"/>
  <c r="H88" i="1"/>
  <c r="H87" i="1"/>
  <c r="H86" i="1"/>
  <c r="H84" i="1"/>
  <c r="H83" i="1"/>
  <c r="H82" i="1"/>
  <c r="H81" i="1"/>
  <c r="H80" i="1"/>
  <c r="H77" i="1"/>
  <c r="H75" i="1"/>
  <c r="H74" i="1"/>
  <c r="H72" i="1"/>
  <c r="H71" i="1"/>
  <c r="H70" i="1"/>
  <c r="H69" i="1"/>
  <c r="H68" i="1"/>
  <c r="H67" i="1"/>
  <c r="H66" i="1"/>
  <c r="H65" i="1"/>
  <c r="H64" i="1"/>
  <c r="H63" i="1"/>
  <c r="H61" i="1"/>
  <c r="H60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1" i="1"/>
  <c r="H40" i="1"/>
  <c r="H39" i="1"/>
  <c r="H38" i="1"/>
  <c r="H37" i="1"/>
  <c r="H36" i="1"/>
  <c r="H34" i="1"/>
  <c r="H32" i="1"/>
  <c r="H30" i="1"/>
  <c r="H29" i="1"/>
  <c r="H28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</calcChain>
</file>

<file path=xl/sharedStrings.xml><?xml version="1.0" encoding="utf-8"?>
<sst xmlns="http://schemas.openxmlformats.org/spreadsheetml/2006/main" count="297" uniqueCount="118">
  <si>
    <t>Ведомость поставки материалов/оборудования по тендеру</t>
  </si>
  <si>
    <t>"Нефтегазопровод от АГЗУ-34 до точки врезки в "коллектор выкидной S8 ДУ К-267" Вятской площади Арланского нефтяного месторождения"</t>
  </si>
  <si>
    <t>РД № 4830</t>
  </si>
  <si>
    <t>№ п/п</t>
  </si>
  <si>
    <t>Наименование материалов/оборудования</t>
  </si>
  <si>
    <t>ед. изм</t>
  </si>
  <si>
    <t>Цена за единицу руб. без НДС</t>
  </si>
  <si>
    <t>Цена за единицу руб. без НДС с учетом доставки</t>
  </si>
  <si>
    <t>Цена за единицу руб. с НДС с учетом доставки</t>
  </si>
  <si>
    <t>Кол-во ВСЕГО</t>
  </si>
  <si>
    <t>Сумма руб. с НДС с учетом доставки</t>
  </si>
  <si>
    <t>Приобретение материалов/ оборудования</t>
  </si>
  <si>
    <t>Наличие у Заказчика (кол-во)</t>
  </si>
  <si>
    <t>Сроки поставки</t>
  </si>
  <si>
    <t>Заказчиком (кол-во)</t>
  </si>
  <si>
    <t>Подрядчиком (кол-во)</t>
  </si>
  <si>
    <t>Нефтегазопровод от АГЗУ-34 до точки врезки в "коллектор выкидной S8 ДУ К-267, инв. № 301190050" Вятской площади Арланского нефтяного месторождения</t>
  </si>
  <si>
    <t>Технологические решения (РД № 4830-ТХ)</t>
  </si>
  <si>
    <t>Задвижка клиновая с ручным приводом фланцевая DN150, PN =4,0МПа, 30с15нж</t>
  </si>
  <si>
    <t>шт</t>
  </si>
  <si>
    <t>01.07.2026</t>
  </si>
  <si>
    <t>Трубы стальные бесшовные горячедеформированные диам. 159х6мм, L=8,5м, ГОСТ 8731-74</t>
  </si>
  <si>
    <t>т</t>
  </si>
  <si>
    <t>Трубы стальные бесшовные горячедеформированные диам. 159х6мм, ГОСТ 8731-74 с наружным двухслойным полиэтиленовым покрытием, усиленного типа, толщиной не менее 2,0мм по ГОСТ Р 51164-98</t>
  </si>
  <si>
    <t>м</t>
  </si>
  <si>
    <t>Отвод крутоизогнутый бесшовный приварной исп. 2 П90-159х6мм, ГОСТ 17375-2001</t>
  </si>
  <si>
    <t>Отвод крутоизогнутый бесшовный приварной исп. 2 из стали 20 П90-159х6 ГОСТ 17375-2001, с наружным двухслойным полиэтиленовым покрытием, усиленного типа, толщиной не менее 2,0мм по ГОСТ Р 51164-98</t>
  </si>
  <si>
    <t>Тройник равнопроходной диам. 159х6 приварной из стали 20 ГОСТ 17376-2001, с наружным двухслойным полиэтиленовым покрытием, усиленного типа, толщиной не менее 2,0мм по ГОСТ Р 51164-98,</t>
  </si>
  <si>
    <t>Тройник равнопроходной приварной из стали 20, диам. 159х6, ГОСТ 17376-2001</t>
  </si>
  <si>
    <t>Отвод гнутый диам. 159х6, сталь 20, с радиусом гида 5DN, с наружным двухслойным полиэтиленовым покрытием усиленного типа, толщиной не менее 2,0мм, ТУ 1469-001-90284633-2011отвод ОГ-4-159(6 К48)-4,0-0,767-5DN-1000/1000-У</t>
  </si>
  <si>
    <t>Отвод гнутый диам. 159х6, сталь 20, с радиусом гида 5DN, с наружным двухслойным полиэтиленовым покрытием усиленного типа, толщиной не менее 2,0мм, ТУ 1469-001-90284633-2011отвод ОГ-5-159(6 К48)-4,0-0,767-5DN-1000/1000-У</t>
  </si>
  <si>
    <t>Отвод гнутый диам. 159х6, сталь 20, с радиусом гида 5DN, с наружным двухслойным полиэтиленовым покрытием усиленного типа, толщиной не менее 2,0мм, ТУ 1469-001-90284633-2011отвод ОГ-6-159(6 К48)-4,0-0,767-5DN-1000/1000-У</t>
  </si>
  <si>
    <t>Отвод гнутые диам. 159х6, сталь 20, с радиусом гида 5DN, с наружным двхслойным полиэтиленовым покрытием усиленного типа, толщиной не менее 2,0мм, ТУ 1469-001-90284633-2011отвод ОГ-8-159(6 К48)-4,0-0,767-5DN-1000/1000-У</t>
  </si>
  <si>
    <t>Отвод гнутые диам. 159х6, сталь 20, с радиусом гида 5DN, с наружным двхслойным полиэтиленовым покрытием усиленного типа, толщиной не менее 2,0мм, ТУ 1469-001-90284633-2011отвод ОГ-9-159(6 К48)-4,0-0,767-5DN-1000/1000-У</t>
  </si>
  <si>
    <t>Отвод гнутый диам. 159х6, сталь 20, с радиусом гида 5DN, с наружным двухслойным полиэтиленовым покрытием усиленного типа, толщиной не менее 2,0мм, ТУ 1469-001-90284633-2011отвод ОГ-12-159(6 К48)-4,0-0,767-5DN-1000/1000-У</t>
  </si>
  <si>
    <t>Отвод гнутый диам. 159х6, сталь 20, с радиусом гида 5DN, с наружным двухслойным полиэтиленовым покрытием усиленного типа, толщиной не менее 2,0мм, ТУ 1469-001-90284633-2011отвод ОГ-15-159(6 К48)-4,0-0,767-5DN-1000/1000-У</t>
  </si>
  <si>
    <t>Отвод гнутый диам. 159х6, сталь 20, с радиусом гида 5DN, с наружным двухслойным полиэтиленовым покрытием усиленного типа, толщиной не менее 2,0мм, ТУ 1469-001-90284633-2011отвод ОГ-65-159(6 К48)-4,0-0,767-5DN-1000/1000-У</t>
  </si>
  <si>
    <t>Узел подключения приборов КИПиА</t>
  </si>
  <si>
    <t>Бобышка 1-1-М20х1,5-100, ОСТ 26.260.460.99</t>
  </si>
  <si>
    <t>Прокладка 15, ОСТ 26.260.460.99</t>
  </si>
  <si>
    <t>Вентиль манометрический с разрядкой ВМ5х35-01</t>
  </si>
  <si>
    <t>Гидроизоляция сварных швов</t>
  </si>
  <si>
    <t>Гидроизоляция сварных швов комплектом Литкор КМ, в составе на 69 стыков:- грунтовка битумно- полимерная Биом 1 слой - 17,25м2 / 2,6 л,- лента армированная полимерно-битумная РИУЗ-АРМ - 2,2х450 - 2 рулона (рулон - 30м),- муфта изоляционная термоусаживающая</t>
  </si>
  <si>
    <t>компл</t>
  </si>
  <si>
    <t>Антикоррозионное покрытие трубопровода</t>
  </si>
  <si>
    <t>Полимерон (4,0м2, расход 0,165кг/м2 на 1 слой)</t>
  </si>
  <si>
    <t>кг</t>
  </si>
  <si>
    <t>Футляр для защиты стального водовода, при прохождении лесополосы, открытым способом на ПК10+31,00 - ПК10+49,00: (L=158 м, диам. 426х10мм)</t>
  </si>
  <si>
    <t>Труба стальная электросварная бесшовная диам. 426х10 мм В-20 ГОСТ 8732-78 с наружным двухслойным полиэтиленовым покрытием ТУ 1390-004-32256008-03</t>
  </si>
  <si>
    <t>Опорно-направляющее кольцо ОНК-159 в комплекте с крепежом, стяжками, прокладками, ТУ 1469-001-01297858-98</t>
  </si>
  <si>
    <t>Герметизирующая манжета 159/426 ТУ 2531-005-01297858-2000</t>
  </si>
  <si>
    <t>Укрытие защитное герметизирующих манжет 159/426, ТУ 2296-009-01297858-2005</t>
  </si>
  <si>
    <t>Манжета ТЕРМА-СТМП 450х1,8х426 с замком "Терма-ЛКА", ТУ 2245-026-81119587-2008</t>
  </si>
  <si>
    <t>Комплект изоляционных материалов ЛИТКОР-КМ на сварные стыки DN426, в составе:- битумно-полимерная грунтовка БИОМ, 1 слой - 0,16л,- мастичная лента РИУЗ-АРМ-2,0х450мм - 0,2м- муфта термоусаживающаяся ИЗТМ-426х500мм - 1 шт</t>
  </si>
  <si>
    <t>Опознавательный знак (7 шт) (4830-ТХ, лист 8)</t>
  </si>
  <si>
    <t>Труба 76х3, L=2400, ГОСТ 10704-91</t>
  </si>
  <si>
    <t>Лист ОЦ Б-0-2х300х500 ГОСТ 19904-90</t>
  </si>
  <si>
    <t>м2</t>
  </si>
  <si>
    <t>Лист ОЦ Б-0-2х500х800 ГОСТ 19904-90</t>
  </si>
  <si>
    <t>Лист ОЦ Б-0-2,5х205х705 ГОСТ 19904-90</t>
  </si>
  <si>
    <t>Табличка пластиковая с наименованием объекта, указанием охранной зоны, наименованием предприятия, габ. 300х400мм (см. лист 8, РД, поз. 2)</t>
  </si>
  <si>
    <t>Труба диам. 89х4 L=70</t>
  </si>
  <si>
    <t>Лист ОЦ Б-0-2,5х40х500 ГОСТ 19904-90</t>
  </si>
  <si>
    <t>Болт М6-6gх20.58 ГОСТ 7798-70</t>
  </si>
  <si>
    <t>Гайка М6-6Н.5 ГОСТ 5915-70</t>
  </si>
  <si>
    <t>Шайба 6 ГОСТ 11371-78</t>
  </si>
  <si>
    <t>Шплинт 5х100.0.09.6 ГОСТ 379-79</t>
  </si>
  <si>
    <t>Бетон В15 ГОСТ 11371-78*</t>
  </si>
  <si>
    <t>м3</t>
  </si>
  <si>
    <t>Кирпич КОРПо 1НФ/100/2,0/50 ГОСТ 530-2007</t>
  </si>
  <si>
    <t>Мастика гидроизоляионная битумная ГОСТ 15836-79</t>
  </si>
  <si>
    <t>Грунтовка ГФ-021 (80м2)</t>
  </si>
  <si>
    <t>Эмаль ПФ-115 (цвет оранжевый)</t>
  </si>
  <si>
    <t>Футляр разрезной стальной Ду108х4, L=20м на газопровод ПЭ 63 L=20м (1 шт)</t>
  </si>
  <si>
    <t>Футляр на газопровод ПЭ63 ЗФГТ-150, L=20м в комплекте: верхний и нижний кожух, штуцер для присоединения контрольной трубки, центраторы, уплотнитель, крепежные элементы. ТУ 22.21-10-010-71653326-2017, производство ООО САФИТ</t>
  </si>
  <si>
    <t>Газовый ковер в комплекте с газовой трубкой для контроля утечки газа, производство ООО САФИТ</t>
  </si>
  <si>
    <t>Футляр для защиты подземных кабельных сетей.  (1 компл.)</t>
  </si>
  <si>
    <t>Швеллер 16 L=6м*2*1шт =12м / 170,4кг ГОСТ 8240-97 / Си3пс ГОСТ 380-2005</t>
  </si>
  <si>
    <t>Лист Б-ПН-5 ГОСТ 19903-2015 / Ст3пс ГОСТ 380-2005 50х50мм</t>
  </si>
  <si>
    <t>Болт М12х40 ГОСТ Р ИСО 4014-2013</t>
  </si>
  <si>
    <t>Гайка М12 ГОСТ ISO 4032-2014</t>
  </si>
  <si>
    <t>Шайба 12 ГОСТ 11371-78</t>
  </si>
  <si>
    <t>Кабельная лента для обмотки кабеля на выходе из футляра ЛСЭ 150</t>
  </si>
  <si>
    <t>Песок строительный средней крупности ГОСТ 32824-2014</t>
  </si>
  <si>
    <t>Труба 89х4,0, L=1,5м*2шт*1кмпл=3м</t>
  </si>
  <si>
    <t>Праймер битумный</t>
  </si>
  <si>
    <t>Система антикоррозионного покрытия БИУРС</t>
  </si>
  <si>
    <t>Временный переезд через сущ. коммуникации (3 переезда)</t>
  </si>
  <si>
    <t>Плита ПДН-А IV, 6х2х0,14</t>
  </si>
  <si>
    <t>Автоматизация комплексная (РД № 4830-АК)</t>
  </si>
  <si>
    <t>Манометр показывающий коррозиостойкий МП3-Уф 0-6 МПа кт. 1.5, d100 IP54 М20х1,5 РШ У2- диаметр корпуса - 100мм,- пределы измерений - 06МПа,- класс точности - 1,5,- присоединение к процессу - резьба М20х1,5</t>
  </si>
  <si>
    <t>Архитектурно-строительные решения ( РД № 4830-АС)</t>
  </si>
  <si>
    <t>Ограждение Ог1 (1 шт) (лист 2)</t>
  </si>
  <si>
    <t>Труба 57х3,5, L=2860, ГОСТ 10704-91</t>
  </si>
  <si>
    <t>Труба 57х3,5, L=3060, ГОСТ 10704-91</t>
  </si>
  <si>
    <t>Труба 57х3,5, L=2030, ГОСТ 10704-91</t>
  </si>
  <si>
    <t>Труба 57х3,5, L=2100, ГОСТ 10704-91</t>
  </si>
  <si>
    <t>Лист 100х100х5 ГОСТ 19903-74*</t>
  </si>
  <si>
    <t>Калитка К1 (1 шт)</t>
  </si>
  <si>
    <t>Труба 57х3,5, L=850, ГОСТ 10704-91</t>
  </si>
  <si>
    <t>Труба 57х3,5, L=1100, ГОСТ 10704-91</t>
  </si>
  <si>
    <t>Полоса 50х100х4 ГОСТ 103-2006</t>
  </si>
  <si>
    <t>Арматура диам. 8 А240, L=350, ГОСТ 5781-82*</t>
  </si>
  <si>
    <t>Круг диам. 32 мм, L=80, ГОСТ 2590-88 (втулка)</t>
  </si>
  <si>
    <t>Круг диам. 32 мм, L=160, ГОСТ 2590-88 (палец)</t>
  </si>
  <si>
    <t>Полоса 50х60х6 ГОСТ 103-2006*</t>
  </si>
  <si>
    <t>Бетон В15 W6 F150</t>
  </si>
  <si>
    <t>Ограждение Ог2 (1 шт) (лист 3)</t>
  </si>
  <si>
    <t>Антикоррозионное покрытие для всех ограждений</t>
  </si>
  <si>
    <t>Мастика резино-битумная ГОСТ 15836-79 (2м2*2*2=8кг)</t>
  </si>
  <si>
    <t>Грунтовка ГФ-021 (7м2)</t>
  </si>
  <si>
    <t>Эмаль ПФ-115</t>
  </si>
  <si>
    <t xml:space="preserve">Примечание: </t>
  </si>
  <si>
    <t>1. Приобретенные материалы Заказчиком выдаются Подрядчику по давальческой схеме.</t>
  </si>
  <si>
    <t>2. При составлении сметной документации количество материалов необходимо учитывать с коэффициентом расхода, согласно сметных норм.</t>
  </si>
  <si>
    <t xml:space="preserve">3. Стоимость материалов, указанная в данном приложении не учитывает  затраты ПОДРЯДЧИКА по доставке материалов от склада до объекта, кроме инертных материалов.  </t>
  </si>
  <si>
    <t>4. Перед закупом материалов, указанных в приложении 4 в столбце №10 ("Приобретение материалов/ оборудования Подрядчиком"), Подрядчик обязан запросить наличие данных материалов в свободных остатках Заказчика (в ОКО УКС АО "Белкамнефть" им. А.А. Волкова.) и получить их, в случае наличия, на основании соответствующего письма УКС АО "Белкамнефть" им. А.А. Волкова.</t>
  </si>
  <si>
    <t>Приложение 4
 (тендер 2025г.)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</si>
</sst>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\-#,##0.00;;@"/>
    <numFmt numFmtId="165" formatCode="#,##0.00_ ;\-#,##0.00\ "/>
    <numFmt numFmtId="166" formatCode="#,##0.000_ ;\-#,##0.000\ "/>
    <numFmt numFmtId="167" formatCode="#,##0.0000_ ;\-#,##0.0000\ "/>
  </numFmts>
  <fonts count="11" x14ac:knownFonts="1">
    <font>
      <sz val="10"/>
      <name val="Arial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6">
    <xf numFmtId="0" fontId="0" fillId="0" borderId="0" xfId="0"/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/>
    <xf numFmtId="2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3" fillId="0" borderId="0" xfId="0" applyFont="1" applyFill="1" applyAlignment="1">
      <alignment horizontal="center" vertical="center"/>
    </xf>
    <xf numFmtId="4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2" fontId="6" fillId="0" borderId="0" xfId="0" applyNumberFormat="1" applyFont="1" applyFill="1" applyAlignment="1">
      <alignment horizontal="center" vertical="center"/>
    </xf>
    <xf numFmtId="0" fontId="6" fillId="0" borderId="0" xfId="0" applyFont="1" applyFill="1"/>
    <xf numFmtId="2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1" fillId="0" borderId="0" xfId="0" applyNumberFormat="1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2" fillId="0" borderId="0" xfId="0" applyNumberFormat="1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166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7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0" xfId="0" applyFont="1" applyFill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L120"/>
  <sheetViews>
    <sheetView tabSelected="1" workbookViewId="0">
      <selection activeCell="J1" sqref="J1:L1"/>
    </sheetView>
  </sheetViews>
  <sheetFormatPr defaultColWidth="9.1796875" defaultRowHeight="14" outlineLevelCol="1" x14ac:dyDescent="0.3"/>
  <cols>
    <col min="1" max="1" width="7.26953125" style="19" customWidth="1"/>
    <col min="2" max="2" width="55.7265625" style="17" customWidth="1"/>
    <col min="3" max="3" width="7.7265625" style="15" customWidth="1"/>
    <col min="4" max="4" width="12.54296875" style="16" customWidth="1" outlineLevel="1"/>
    <col min="5" max="5" width="12.54296875" style="1" customWidth="1" outlineLevel="1"/>
    <col min="6" max="6" width="12.54296875" style="17" customWidth="1" outlineLevel="1"/>
    <col min="7" max="7" width="10.54296875" style="18" customWidth="1"/>
    <col min="8" max="8" width="14.26953125" style="17" customWidth="1" outlineLevel="1"/>
    <col min="9" max="9" width="13.7265625" style="17" customWidth="1"/>
    <col min="10" max="10" width="14.453125" style="1" customWidth="1"/>
    <col min="11" max="11" width="11.54296875" style="17" customWidth="1"/>
    <col min="12" max="12" width="10.26953125" style="19" bestFit="1" customWidth="1"/>
    <col min="13" max="16384" width="9.1796875" style="44"/>
  </cols>
  <sheetData>
    <row r="1" spans="1:12" ht="35.5" customHeight="1" x14ac:dyDescent="0.35">
      <c r="J1" s="55" t="s">
        <v>117</v>
      </c>
      <c r="K1" s="48"/>
      <c r="L1" s="48"/>
    </row>
    <row r="2" spans="1:12" ht="16.5" x14ac:dyDescent="0.35">
      <c r="A2" s="2" t="s">
        <v>0</v>
      </c>
    </row>
    <row r="3" spans="1:12" ht="36" customHeight="1" x14ac:dyDescent="0.3">
      <c r="A3" s="26" t="s">
        <v>1</v>
      </c>
    </row>
    <row r="4" spans="1:12" ht="16.5" x14ac:dyDescent="0.3">
      <c r="A4" s="26" t="s">
        <v>2</v>
      </c>
      <c r="C4" s="26"/>
      <c r="E4" s="26"/>
      <c r="G4" s="26"/>
    </row>
    <row r="5" spans="1:12" ht="16.5" x14ac:dyDescent="0.3">
      <c r="B5" s="24"/>
      <c r="C5" s="25"/>
      <c r="D5" s="24"/>
      <c r="E5" s="24"/>
      <c r="F5" s="24"/>
      <c r="G5" s="24"/>
      <c r="H5" s="24"/>
      <c r="I5" s="24"/>
      <c r="J5" s="24"/>
      <c r="K5" s="24"/>
      <c r="L5" s="24"/>
    </row>
    <row r="6" spans="1:12" ht="5.25" customHeight="1" x14ac:dyDescent="0.35">
      <c r="A6" s="2"/>
    </row>
    <row r="7" spans="1:12" ht="37.5" customHeight="1" x14ac:dyDescent="0.25">
      <c r="A7" s="49" t="s">
        <v>3</v>
      </c>
      <c r="B7" s="50" t="s">
        <v>4</v>
      </c>
      <c r="C7" s="49" t="s">
        <v>5</v>
      </c>
      <c r="D7" s="52" t="s">
        <v>6</v>
      </c>
      <c r="E7" s="53" t="s">
        <v>7</v>
      </c>
      <c r="F7" s="49" t="s">
        <v>8</v>
      </c>
      <c r="G7" s="54" t="s">
        <v>9</v>
      </c>
      <c r="H7" s="49" t="s">
        <v>10</v>
      </c>
      <c r="I7" s="49" t="s">
        <v>11</v>
      </c>
      <c r="J7" s="49"/>
      <c r="K7" s="49" t="s">
        <v>12</v>
      </c>
      <c r="L7" s="49" t="s">
        <v>13</v>
      </c>
    </row>
    <row r="8" spans="1:12" ht="38.25" customHeight="1" x14ac:dyDescent="0.25">
      <c r="A8" s="49"/>
      <c r="B8" s="51"/>
      <c r="C8" s="49"/>
      <c r="D8" s="52"/>
      <c r="E8" s="53"/>
      <c r="F8" s="49"/>
      <c r="G8" s="54"/>
      <c r="H8" s="49"/>
      <c r="I8" s="42" t="s">
        <v>14</v>
      </c>
      <c r="J8" s="42" t="s">
        <v>15</v>
      </c>
      <c r="K8" s="49"/>
      <c r="L8" s="49"/>
    </row>
    <row r="9" spans="1:12" x14ac:dyDescent="0.25">
      <c r="A9" s="3">
        <v>1</v>
      </c>
      <c r="B9" s="42">
        <v>2</v>
      </c>
      <c r="C9" s="3">
        <v>3</v>
      </c>
      <c r="D9" s="42">
        <v>4</v>
      </c>
      <c r="E9" s="3">
        <v>5</v>
      </c>
      <c r="F9" s="42">
        <v>6</v>
      </c>
      <c r="G9" s="3">
        <v>7</v>
      </c>
      <c r="H9" s="42">
        <v>8</v>
      </c>
      <c r="I9" s="3">
        <v>9</v>
      </c>
      <c r="J9" s="42">
        <v>10</v>
      </c>
      <c r="K9" s="3">
        <v>11</v>
      </c>
      <c r="L9" s="42">
        <v>12</v>
      </c>
    </row>
    <row r="10" spans="1:12" ht="59.25" customHeight="1" x14ac:dyDescent="0.25">
      <c r="A10" s="31">
        <v>1</v>
      </c>
      <c r="B10" s="27" t="s">
        <v>16</v>
      </c>
      <c r="C10" s="28"/>
      <c r="D10" s="28"/>
      <c r="E10" s="28"/>
      <c r="F10" s="29"/>
      <c r="G10" s="29"/>
      <c r="H10" s="28"/>
      <c r="I10" s="28"/>
      <c r="J10" s="28"/>
      <c r="K10" s="28"/>
      <c r="L10" s="30"/>
    </row>
    <row r="11" spans="1:12" ht="39.75" customHeight="1" x14ac:dyDescent="0.25">
      <c r="A11" s="31">
        <v>2</v>
      </c>
      <c r="B11" s="32" t="s">
        <v>17</v>
      </c>
      <c r="C11" s="28"/>
      <c r="D11" s="33"/>
      <c r="E11" s="33"/>
      <c r="F11" s="33"/>
      <c r="G11" s="33"/>
      <c r="H11" s="33"/>
      <c r="I11" s="33"/>
      <c r="J11" s="33"/>
      <c r="K11" s="33"/>
      <c r="L11" s="30"/>
    </row>
    <row r="12" spans="1:12" ht="26" x14ac:dyDescent="0.25">
      <c r="A12" s="34">
        <v>3</v>
      </c>
      <c r="B12" s="35" t="s">
        <v>18</v>
      </c>
      <c r="C12" s="36" t="s">
        <v>19</v>
      </c>
      <c r="D12" s="40">
        <f>E12</f>
        <v>89000</v>
      </c>
      <c r="E12" s="39">
        <v>89000</v>
      </c>
      <c r="F12" s="37">
        <f>E12*1.22</f>
        <v>108580</v>
      </c>
      <c r="G12" s="41">
        <v>3</v>
      </c>
      <c r="H12" s="37">
        <f t="shared" ref="H12:H26" si="0">F12*G12</f>
        <v>325740</v>
      </c>
      <c r="I12" s="41">
        <v>3</v>
      </c>
      <c r="J12" s="41"/>
      <c r="K12" s="41"/>
      <c r="L12" s="38" t="s">
        <v>20</v>
      </c>
    </row>
    <row r="13" spans="1:12" ht="26" x14ac:dyDescent="0.25">
      <c r="A13" s="34">
        <v>4</v>
      </c>
      <c r="B13" s="35" t="s">
        <v>21</v>
      </c>
      <c r="C13" s="36" t="s">
        <v>22</v>
      </c>
      <c r="D13" s="40">
        <f t="shared" ref="D13:D76" si="1">E13</f>
        <v>144000</v>
      </c>
      <c r="E13" s="39">
        <v>144000</v>
      </c>
      <c r="F13" s="37">
        <f t="shared" ref="F13:F76" si="2">E13*1.22</f>
        <v>175680</v>
      </c>
      <c r="G13" s="41">
        <v>0.193</v>
      </c>
      <c r="H13" s="37">
        <f t="shared" si="0"/>
        <v>33906.239999999998</v>
      </c>
      <c r="I13" s="41">
        <v>0.193</v>
      </c>
      <c r="J13" s="41"/>
      <c r="K13" s="41">
        <v>0.193</v>
      </c>
      <c r="L13" s="38" t="s">
        <v>20</v>
      </c>
    </row>
    <row r="14" spans="1:12" ht="52" x14ac:dyDescent="0.25">
      <c r="A14" s="34">
        <v>5</v>
      </c>
      <c r="B14" s="35" t="s">
        <v>23</v>
      </c>
      <c r="C14" s="36" t="s">
        <v>24</v>
      </c>
      <c r="D14" s="40">
        <f t="shared" si="1"/>
        <v>3637</v>
      </c>
      <c r="E14" s="39">
        <v>3637</v>
      </c>
      <c r="F14" s="37">
        <f t="shared" si="2"/>
        <v>4437.1400000000003</v>
      </c>
      <c r="G14" s="41">
        <v>585</v>
      </c>
      <c r="H14" s="37">
        <f t="shared" si="0"/>
        <v>2595726.9000000004</v>
      </c>
      <c r="I14" s="41">
        <v>585</v>
      </c>
      <c r="J14" s="41"/>
      <c r="K14" s="41">
        <v>585</v>
      </c>
      <c r="L14" s="38" t="s">
        <v>20</v>
      </c>
    </row>
    <row r="15" spans="1:12" ht="26" x14ac:dyDescent="0.25">
      <c r="A15" s="34">
        <v>6</v>
      </c>
      <c r="B15" s="35" t="s">
        <v>25</v>
      </c>
      <c r="C15" s="36" t="s">
        <v>19</v>
      </c>
      <c r="D15" s="40">
        <f t="shared" si="1"/>
        <v>2320</v>
      </c>
      <c r="E15" s="39">
        <v>2320</v>
      </c>
      <c r="F15" s="37">
        <f t="shared" si="2"/>
        <v>2830.4</v>
      </c>
      <c r="G15" s="41">
        <v>4</v>
      </c>
      <c r="H15" s="37">
        <f t="shared" si="0"/>
        <v>11321.6</v>
      </c>
      <c r="I15" s="41">
        <v>4</v>
      </c>
      <c r="J15" s="41"/>
      <c r="K15" s="41"/>
      <c r="L15" s="38" t="s">
        <v>20</v>
      </c>
    </row>
    <row r="16" spans="1:12" ht="52" x14ac:dyDescent="0.25">
      <c r="A16" s="34">
        <v>7</v>
      </c>
      <c r="B16" s="35" t="s">
        <v>26</v>
      </c>
      <c r="C16" s="36" t="s">
        <v>19</v>
      </c>
      <c r="D16" s="40">
        <f t="shared" si="1"/>
        <v>17600</v>
      </c>
      <c r="E16" s="39">
        <v>17600</v>
      </c>
      <c r="F16" s="37">
        <f t="shared" si="2"/>
        <v>21472</v>
      </c>
      <c r="G16" s="41">
        <v>4</v>
      </c>
      <c r="H16" s="37">
        <f t="shared" si="0"/>
        <v>85888</v>
      </c>
      <c r="I16" s="41">
        <v>4</v>
      </c>
      <c r="J16" s="41"/>
      <c r="K16" s="41"/>
      <c r="L16" s="38" t="s">
        <v>20</v>
      </c>
    </row>
    <row r="17" spans="1:12" ht="39" x14ac:dyDescent="0.25">
      <c r="A17" s="34">
        <v>8</v>
      </c>
      <c r="B17" s="35" t="s">
        <v>27</v>
      </c>
      <c r="C17" s="36" t="s">
        <v>19</v>
      </c>
      <c r="D17" s="40">
        <f t="shared" si="1"/>
        <v>18000</v>
      </c>
      <c r="E17" s="39">
        <v>18000</v>
      </c>
      <c r="F17" s="37">
        <f t="shared" si="2"/>
        <v>21960</v>
      </c>
      <c r="G17" s="41">
        <v>1</v>
      </c>
      <c r="H17" s="37">
        <f t="shared" si="0"/>
        <v>21960</v>
      </c>
      <c r="I17" s="41">
        <v>1</v>
      </c>
      <c r="J17" s="41"/>
      <c r="K17" s="41"/>
      <c r="L17" s="38" t="s">
        <v>20</v>
      </c>
    </row>
    <row r="18" spans="1:12" ht="26" x14ac:dyDescent="0.25">
      <c r="A18" s="34">
        <v>9</v>
      </c>
      <c r="B18" s="35" t="s">
        <v>28</v>
      </c>
      <c r="C18" s="36" t="s">
        <v>19</v>
      </c>
      <c r="D18" s="40">
        <f t="shared" si="1"/>
        <v>4250</v>
      </c>
      <c r="E18" s="39">
        <v>4250</v>
      </c>
      <c r="F18" s="37">
        <f t="shared" si="2"/>
        <v>5185</v>
      </c>
      <c r="G18" s="41">
        <v>1</v>
      </c>
      <c r="H18" s="37">
        <f t="shared" si="0"/>
        <v>5185</v>
      </c>
      <c r="I18" s="41">
        <v>1</v>
      </c>
      <c r="J18" s="41"/>
      <c r="K18" s="41"/>
      <c r="L18" s="38" t="s">
        <v>20</v>
      </c>
    </row>
    <row r="19" spans="1:12" ht="52" x14ac:dyDescent="0.25">
      <c r="A19" s="34">
        <v>10</v>
      </c>
      <c r="B19" s="35" t="s">
        <v>29</v>
      </c>
      <c r="C19" s="36" t="s">
        <v>19</v>
      </c>
      <c r="D19" s="40">
        <f t="shared" si="1"/>
        <v>50000</v>
      </c>
      <c r="E19" s="39">
        <v>50000</v>
      </c>
      <c r="F19" s="37">
        <f t="shared" si="2"/>
        <v>61000</v>
      </c>
      <c r="G19" s="41">
        <v>1</v>
      </c>
      <c r="H19" s="37">
        <f t="shared" si="0"/>
        <v>61000</v>
      </c>
      <c r="I19" s="41">
        <v>1</v>
      </c>
      <c r="J19" s="41"/>
      <c r="K19" s="41">
        <v>1</v>
      </c>
      <c r="L19" s="38" t="s">
        <v>20</v>
      </c>
    </row>
    <row r="20" spans="1:12" ht="52" x14ac:dyDescent="0.25">
      <c r="A20" s="34">
        <v>11</v>
      </c>
      <c r="B20" s="35" t="s">
        <v>30</v>
      </c>
      <c r="C20" s="36" t="s">
        <v>19</v>
      </c>
      <c r="D20" s="40">
        <f t="shared" si="1"/>
        <v>50100</v>
      </c>
      <c r="E20" s="39">
        <v>50100</v>
      </c>
      <c r="F20" s="37">
        <f t="shared" si="2"/>
        <v>61122</v>
      </c>
      <c r="G20" s="41">
        <v>1</v>
      </c>
      <c r="H20" s="37">
        <f t="shared" si="0"/>
        <v>61122</v>
      </c>
      <c r="I20" s="41">
        <v>1</v>
      </c>
      <c r="J20" s="41"/>
      <c r="K20" s="41">
        <v>1</v>
      </c>
      <c r="L20" s="38" t="s">
        <v>20</v>
      </c>
    </row>
    <row r="21" spans="1:12" ht="52" x14ac:dyDescent="0.25">
      <c r="A21" s="34">
        <v>12</v>
      </c>
      <c r="B21" s="35" t="s">
        <v>31</v>
      </c>
      <c r="C21" s="36" t="s">
        <v>19</v>
      </c>
      <c r="D21" s="40">
        <f t="shared" si="1"/>
        <v>50300</v>
      </c>
      <c r="E21" s="39">
        <v>50300</v>
      </c>
      <c r="F21" s="37">
        <f t="shared" si="2"/>
        <v>61366</v>
      </c>
      <c r="G21" s="41">
        <v>1</v>
      </c>
      <c r="H21" s="37">
        <f t="shared" si="0"/>
        <v>61366</v>
      </c>
      <c r="I21" s="41">
        <v>1</v>
      </c>
      <c r="J21" s="41"/>
      <c r="K21" s="41">
        <v>1</v>
      </c>
      <c r="L21" s="38" t="s">
        <v>20</v>
      </c>
    </row>
    <row r="22" spans="1:12" ht="52" x14ac:dyDescent="0.25">
      <c r="A22" s="34">
        <v>13</v>
      </c>
      <c r="B22" s="35" t="s">
        <v>32</v>
      </c>
      <c r="C22" s="36" t="s">
        <v>19</v>
      </c>
      <c r="D22" s="40">
        <f t="shared" si="1"/>
        <v>51000</v>
      </c>
      <c r="E22" s="39">
        <v>51000</v>
      </c>
      <c r="F22" s="37">
        <f t="shared" si="2"/>
        <v>62220</v>
      </c>
      <c r="G22" s="41">
        <v>1</v>
      </c>
      <c r="H22" s="37">
        <f t="shared" si="0"/>
        <v>62220</v>
      </c>
      <c r="I22" s="41">
        <v>1</v>
      </c>
      <c r="J22" s="41"/>
      <c r="K22" s="41">
        <v>1</v>
      </c>
      <c r="L22" s="38" t="s">
        <v>20</v>
      </c>
    </row>
    <row r="23" spans="1:12" ht="52" x14ac:dyDescent="0.25">
      <c r="A23" s="34">
        <v>14</v>
      </c>
      <c r="B23" s="35" t="s">
        <v>33</v>
      </c>
      <c r="C23" s="36" t="s">
        <v>19</v>
      </c>
      <c r="D23" s="40">
        <f t="shared" si="1"/>
        <v>52000</v>
      </c>
      <c r="E23" s="39">
        <v>52000</v>
      </c>
      <c r="F23" s="37">
        <f t="shared" si="2"/>
        <v>63440</v>
      </c>
      <c r="G23" s="41">
        <v>1</v>
      </c>
      <c r="H23" s="37">
        <f t="shared" si="0"/>
        <v>63440</v>
      </c>
      <c r="I23" s="41">
        <v>1</v>
      </c>
      <c r="J23" s="41"/>
      <c r="K23" s="41">
        <v>1</v>
      </c>
      <c r="L23" s="38" t="s">
        <v>20</v>
      </c>
    </row>
    <row r="24" spans="1:12" ht="52" x14ac:dyDescent="0.25">
      <c r="A24" s="34">
        <v>15</v>
      </c>
      <c r="B24" s="35" t="s">
        <v>34</v>
      </c>
      <c r="C24" s="36" t="s">
        <v>19</v>
      </c>
      <c r="D24" s="40">
        <f t="shared" si="1"/>
        <v>53000</v>
      </c>
      <c r="E24" s="39">
        <v>53000</v>
      </c>
      <c r="F24" s="37">
        <f t="shared" si="2"/>
        <v>64660</v>
      </c>
      <c r="G24" s="41">
        <v>1</v>
      </c>
      <c r="H24" s="37">
        <f t="shared" si="0"/>
        <v>64660</v>
      </c>
      <c r="I24" s="41">
        <v>1</v>
      </c>
      <c r="J24" s="41"/>
      <c r="K24" s="41">
        <v>1</v>
      </c>
      <c r="L24" s="38" t="s">
        <v>20</v>
      </c>
    </row>
    <row r="25" spans="1:12" ht="52" x14ac:dyDescent="0.25">
      <c r="A25" s="34">
        <v>16</v>
      </c>
      <c r="B25" s="35" t="s">
        <v>35</v>
      </c>
      <c r="C25" s="36" t="s">
        <v>19</v>
      </c>
      <c r="D25" s="40">
        <f t="shared" si="1"/>
        <v>53500</v>
      </c>
      <c r="E25" s="39">
        <v>53500</v>
      </c>
      <c r="F25" s="37">
        <f t="shared" si="2"/>
        <v>65270</v>
      </c>
      <c r="G25" s="41">
        <v>1</v>
      </c>
      <c r="H25" s="37">
        <f t="shared" si="0"/>
        <v>65270</v>
      </c>
      <c r="I25" s="41">
        <v>1</v>
      </c>
      <c r="J25" s="41"/>
      <c r="K25" s="41">
        <v>1</v>
      </c>
      <c r="L25" s="38" t="s">
        <v>20</v>
      </c>
    </row>
    <row r="26" spans="1:12" ht="52" x14ac:dyDescent="0.25">
      <c r="A26" s="34">
        <v>17</v>
      </c>
      <c r="B26" s="35" t="s">
        <v>36</v>
      </c>
      <c r="C26" s="36" t="s">
        <v>19</v>
      </c>
      <c r="D26" s="40">
        <f t="shared" si="1"/>
        <v>54000</v>
      </c>
      <c r="E26" s="39">
        <v>54000</v>
      </c>
      <c r="F26" s="37">
        <f t="shared" si="2"/>
        <v>65880</v>
      </c>
      <c r="G26" s="41">
        <v>1</v>
      </c>
      <c r="H26" s="37">
        <f t="shared" si="0"/>
        <v>65880</v>
      </c>
      <c r="I26" s="41">
        <v>1</v>
      </c>
      <c r="J26" s="41"/>
      <c r="K26" s="41">
        <v>1</v>
      </c>
      <c r="L26" s="38" t="s">
        <v>20</v>
      </c>
    </row>
    <row r="27" spans="1:12" ht="39.75" customHeight="1" x14ac:dyDescent="0.25">
      <c r="A27" s="31">
        <v>18</v>
      </c>
      <c r="B27" s="32" t="s">
        <v>37</v>
      </c>
      <c r="C27" s="28"/>
      <c r="D27" s="40">
        <f t="shared" si="1"/>
        <v>0</v>
      </c>
      <c r="E27" s="33"/>
      <c r="F27" s="37">
        <f t="shared" si="2"/>
        <v>0</v>
      </c>
      <c r="G27" s="33"/>
      <c r="H27" s="33"/>
      <c r="I27" s="33"/>
      <c r="J27" s="33"/>
      <c r="K27" s="33"/>
      <c r="L27" s="30"/>
    </row>
    <row r="28" spans="1:12" ht="13" x14ac:dyDescent="0.25">
      <c r="A28" s="34">
        <v>19</v>
      </c>
      <c r="B28" s="35" t="s">
        <v>38</v>
      </c>
      <c r="C28" s="36" t="s">
        <v>19</v>
      </c>
      <c r="D28" s="40">
        <f t="shared" si="1"/>
        <v>631</v>
      </c>
      <c r="E28" s="39">
        <v>631</v>
      </c>
      <c r="F28" s="37">
        <f t="shared" si="2"/>
        <v>769.81999999999994</v>
      </c>
      <c r="G28" s="41">
        <v>4</v>
      </c>
      <c r="H28" s="37">
        <f>F28*G28</f>
        <v>3079.2799999999997</v>
      </c>
      <c r="I28" s="41">
        <v>4</v>
      </c>
      <c r="J28" s="41"/>
      <c r="K28" s="41">
        <v>3</v>
      </c>
      <c r="L28" s="38" t="s">
        <v>20</v>
      </c>
    </row>
    <row r="29" spans="1:12" ht="13" x14ac:dyDescent="0.25">
      <c r="A29" s="34">
        <v>20</v>
      </c>
      <c r="B29" s="35" t="s">
        <v>39</v>
      </c>
      <c r="C29" s="36" t="s">
        <v>19</v>
      </c>
      <c r="D29" s="40">
        <f t="shared" si="1"/>
        <v>60</v>
      </c>
      <c r="E29" s="39">
        <v>60</v>
      </c>
      <c r="F29" s="37">
        <f t="shared" si="2"/>
        <v>73.2</v>
      </c>
      <c r="G29" s="41">
        <v>4</v>
      </c>
      <c r="H29" s="37">
        <f>F29*G29</f>
        <v>292.8</v>
      </c>
      <c r="I29" s="41"/>
      <c r="J29" s="41">
        <v>4</v>
      </c>
      <c r="K29" s="41"/>
      <c r="L29" s="38" t="s">
        <v>20</v>
      </c>
    </row>
    <row r="30" spans="1:12" ht="13" x14ac:dyDescent="0.25">
      <c r="A30" s="34">
        <v>21</v>
      </c>
      <c r="B30" s="35" t="s">
        <v>40</v>
      </c>
      <c r="C30" s="36" t="s">
        <v>19</v>
      </c>
      <c r="D30" s="40">
        <f t="shared" si="1"/>
        <v>2500</v>
      </c>
      <c r="E30" s="39">
        <v>2500</v>
      </c>
      <c r="F30" s="37">
        <f t="shared" si="2"/>
        <v>3050</v>
      </c>
      <c r="G30" s="41">
        <v>4</v>
      </c>
      <c r="H30" s="37">
        <f>F30*G30</f>
        <v>12200</v>
      </c>
      <c r="I30" s="41">
        <v>4</v>
      </c>
      <c r="J30" s="41"/>
      <c r="K30" s="41"/>
      <c r="L30" s="38" t="s">
        <v>20</v>
      </c>
    </row>
    <row r="31" spans="1:12" ht="39.75" customHeight="1" x14ac:dyDescent="0.25">
      <c r="A31" s="31">
        <v>22</v>
      </c>
      <c r="B31" s="32" t="s">
        <v>41</v>
      </c>
      <c r="C31" s="28"/>
      <c r="D31" s="40">
        <f t="shared" si="1"/>
        <v>0</v>
      </c>
      <c r="E31" s="33"/>
      <c r="F31" s="37">
        <f t="shared" si="2"/>
        <v>0</v>
      </c>
      <c r="G31" s="33"/>
      <c r="H31" s="33"/>
      <c r="I31" s="33"/>
      <c r="J31" s="33"/>
      <c r="K31" s="33"/>
      <c r="L31" s="30"/>
    </row>
    <row r="32" spans="1:12" ht="65" x14ac:dyDescent="0.25">
      <c r="A32" s="34">
        <v>23</v>
      </c>
      <c r="B32" s="35" t="s">
        <v>42</v>
      </c>
      <c r="C32" s="36" t="s">
        <v>43</v>
      </c>
      <c r="D32" s="40">
        <f t="shared" si="1"/>
        <v>638</v>
      </c>
      <c r="E32" s="39">
        <v>638</v>
      </c>
      <c r="F32" s="37">
        <f t="shared" si="2"/>
        <v>778.36</v>
      </c>
      <c r="G32" s="41">
        <v>69</v>
      </c>
      <c r="H32" s="37">
        <f>F32*G32</f>
        <v>53706.840000000004</v>
      </c>
      <c r="I32" s="41">
        <v>69</v>
      </c>
      <c r="J32" s="41"/>
      <c r="K32" s="41"/>
      <c r="L32" s="38" t="s">
        <v>20</v>
      </c>
    </row>
    <row r="33" spans="1:12" ht="39.75" customHeight="1" x14ac:dyDescent="0.25">
      <c r="A33" s="31">
        <v>24</v>
      </c>
      <c r="B33" s="32" t="s">
        <v>44</v>
      </c>
      <c r="C33" s="28"/>
      <c r="D33" s="40">
        <f t="shared" si="1"/>
        <v>0</v>
      </c>
      <c r="E33" s="33"/>
      <c r="F33" s="37">
        <f t="shared" si="2"/>
        <v>0</v>
      </c>
      <c r="G33" s="33"/>
      <c r="H33" s="33"/>
      <c r="I33" s="33"/>
      <c r="J33" s="33"/>
      <c r="K33" s="33"/>
      <c r="L33" s="30"/>
    </row>
    <row r="34" spans="1:12" ht="13" x14ac:dyDescent="0.25">
      <c r="A34" s="34">
        <v>25</v>
      </c>
      <c r="B34" s="35" t="s">
        <v>45</v>
      </c>
      <c r="C34" s="36" t="s">
        <v>46</v>
      </c>
      <c r="D34" s="40">
        <f t="shared" si="1"/>
        <v>619</v>
      </c>
      <c r="E34" s="39">
        <v>619</v>
      </c>
      <c r="F34" s="37">
        <f t="shared" si="2"/>
        <v>755.18</v>
      </c>
      <c r="G34" s="41">
        <v>2.64</v>
      </c>
      <c r="H34" s="37">
        <f>F34*G34</f>
        <v>1993.6751999999999</v>
      </c>
      <c r="I34" s="41"/>
      <c r="J34" s="41">
        <v>2.64</v>
      </c>
      <c r="K34" s="41"/>
      <c r="L34" s="38" t="s">
        <v>20</v>
      </c>
    </row>
    <row r="35" spans="1:12" ht="39.75" customHeight="1" x14ac:dyDescent="0.25">
      <c r="A35" s="31">
        <v>26</v>
      </c>
      <c r="B35" s="32" t="s">
        <v>47</v>
      </c>
      <c r="C35" s="28"/>
      <c r="D35" s="40">
        <f t="shared" si="1"/>
        <v>0</v>
      </c>
      <c r="E35" s="33"/>
      <c r="F35" s="37">
        <f t="shared" si="2"/>
        <v>0</v>
      </c>
      <c r="G35" s="33"/>
      <c r="H35" s="33"/>
      <c r="I35" s="33"/>
      <c r="J35" s="33"/>
      <c r="K35" s="33"/>
      <c r="L35" s="30"/>
    </row>
    <row r="36" spans="1:12" ht="39" x14ac:dyDescent="0.25">
      <c r="A36" s="34">
        <v>27</v>
      </c>
      <c r="B36" s="35" t="s">
        <v>48</v>
      </c>
      <c r="C36" s="36" t="s">
        <v>24</v>
      </c>
      <c r="D36" s="40">
        <f t="shared" si="1"/>
        <v>15900</v>
      </c>
      <c r="E36" s="39">
        <v>15900</v>
      </c>
      <c r="F36" s="37">
        <f t="shared" si="2"/>
        <v>19398</v>
      </c>
      <c r="G36" s="41">
        <v>15</v>
      </c>
      <c r="H36" s="37">
        <f t="shared" ref="H36:H41" si="3">F36*G36</f>
        <v>290970</v>
      </c>
      <c r="I36" s="41">
        <v>15</v>
      </c>
      <c r="J36" s="41"/>
      <c r="K36" s="41">
        <v>4</v>
      </c>
      <c r="L36" s="38" t="s">
        <v>20</v>
      </c>
    </row>
    <row r="37" spans="1:12" ht="26" x14ac:dyDescent="0.25">
      <c r="A37" s="34">
        <v>28</v>
      </c>
      <c r="B37" s="35" t="s">
        <v>49</v>
      </c>
      <c r="C37" s="36" t="s">
        <v>19</v>
      </c>
      <c r="D37" s="40">
        <f t="shared" si="1"/>
        <v>1070</v>
      </c>
      <c r="E37" s="39">
        <v>1070</v>
      </c>
      <c r="F37" s="37">
        <f t="shared" si="2"/>
        <v>1305.3999999999999</v>
      </c>
      <c r="G37" s="41">
        <v>6</v>
      </c>
      <c r="H37" s="37">
        <f t="shared" si="3"/>
        <v>7832.4</v>
      </c>
      <c r="I37" s="41">
        <v>6</v>
      </c>
      <c r="J37" s="41"/>
      <c r="K37" s="41"/>
      <c r="L37" s="38" t="s">
        <v>20</v>
      </c>
    </row>
    <row r="38" spans="1:12" ht="13" x14ac:dyDescent="0.25">
      <c r="A38" s="34">
        <v>29</v>
      </c>
      <c r="B38" s="35" t="s">
        <v>50</v>
      </c>
      <c r="C38" s="36" t="s">
        <v>19</v>
      </c>
      <c r="D38" s="40">
        <f t="shared" si="1"/>
        <v>7890</v>
      </c>
      <c r="E38" s="39">
        <v>7890</v>
      </c>
      <c r="F38" s="37">
        <f t="shared" si="2"/>
        <v>9625.7999999999993</v>
      </c>
      <c r="G38" s="41">
        <v>2</v>
      </c>
      <c r="H38" s="37">
        <f t="shared" si="3"/>
        <v>19251.599999999999</v>
      </c>
      <c r="I38" s="41">
        <v>2</v>
      </c>
      <c r="J38" s="41"/>
      <c r="K38" s="41">
        <v>2</v>
      </c>
      <c r="L38" s="38" t="s">
        <v>20</v>
      </c>
    </row>
    <row r="39" spans="1:12" ht="26" x14ac:dyDescent="0.25">
      <c r="A39" s="34">
        <v>30</v>
      </c>
      <c r="B39" s="35" t="s">
        <v>51</v>
      </c>
      <c r="C39" s="36" t="s">
        <v>19</v>
      </c>
      <c r="D39" s="40">
        <f t="shared" si="1"/>
        <v>4150</v>
      </c>
      <c r="E39" s="39">
        <v>4150</v>
      </c>
      <c r="F39" s="37">
        <f t="shared" si="2"/>
        <v>5063</v>
      </c>
      <c r="G39" s="41">
        <v>2</v>
      </c>
      <c r="H39" s="37">
        <f t="shared" si="3"/>
        <v>10126</v>
      </c>
      <c r="I39" s="41">
        <v>2</v>
      </c>
      <c r="J39" s="41"/>
      <c r="K39" s="41">
        <v>2</v>
      </c>
      <c r="L39" s="38" t="s">
        <v>20</v>
      </c>
    </row>
    <row r="40" spans="1:12" ht="26" x14ac:dyDescent="0.25">
      <c r="A40" s="34">
        <v>31</v>
      </c>
      <c r="B40" s="35" t="s">
        <v>52</v>
      </c>
      <c r="C40" s="36" t="s">
        <v>43</v>
      </c>
      <c r="D40" s="40">
        <f t="shared" si="1"/>
        <v>900</v>
      </c>
      <c r="E40" s="39">
        <v>900</v>
      </c>
      <c r="F40" s="37">
        <f t="shared" si="2"/>
        <v>1098</v>
      </c>
      <c r="G40" s="41">
        <v>1</v>
      </c>
      <c r="H40" s="37">
        <f t="shared" si="3"/>
        <v>1098</v>
      </c>
      <c r="I40" s="41"/>
      <c r="J40" s="41">
        <v>1</v>
      </c>
      <c r="K40" s="41"/>
      <c r="L40" s="38" t="s">
        <v>20</v>
      </c>
    </row>
    <row r="41" spans="1:12" ht="52" x14ac:dyDescent="0.25">
      <c r="A41" s="34">
        <v>32</v>
      </c>
      <c r="B41" s="35" t="s">
        <v>53</v>
      </c>
      <c r="C41" s="36" t="s">
        <v>43</v>
      </c>
      <c r="D41" s="40">
        <f t="shared" si="1"/>
        <v>1382</v>
      </c>
      <c r="E41" s="39">
        <v>1382</v>
      </c>
      <c r="F41" s="37">
        <f t="shared" si="2"/>
        <v>1686.04</v>
      </c>
      <c r="G41" s="41">
        <v>1</v>
      </c>
      <c r="H41" s="37">
        <f t="shared" si="3"/>
        <v>1686.04</v>
      </c>
      <c r="I41" s="41"/>
      <c r="J41" s="41">
        <v>1</v>
      </c>
      <c r="K41" s="41"/>
      <c r="L41" s="38" t="s">
        <v>20</v>
      </c>
    </row>
    <row r="42" spans="1:12" ht="39.75" customHeight="1" x14ac:dyDescent="0.25">
      <c r="A42" s="31">
        <v>33</v>
      </c>
      <c r="B42" s="32" t="s">
        <v>54</v>
      </c>
      <c r="C42" s="28"/>
      <c r="D42" s="40">
        <f t="shared" si="1"/>
        <v>0</v>
      </c>
      <c r="E42" s="33"/>
      <c r="F42" s="37">
        <f t="shared" si="2"/>
        <v>0</v>
      </c>
      <c r="G42" s="33"/>
      <c r="H42" s="33"/>
      <c r="I42" s="33"/>
      <c r="J42" s="33"/>
      <c r="K42" s="33"/>
      <c r="L42" s="30"/>
    </row>
    <row r="43" spans="1:12" ht="13" x14ac:dyDescent="0.25">
      <c r="A43" s="34">
        <v>34</v>
      </c>
      <c r="B43" s="35" t="s">
        <v>55</v>
      </c>
      <c r="C43" s="36" t="s">
        <v>22</v>
      </c>
      <c r="D43" s="40">
        <f t="shared" si="1"/>
        <v>111000</v>
      </c>
      <c r="E43" s="39">
        <v>111000</v>
      </c>
      <c r="F43" s="37">
        <f t="shared" si="2"/>
        <v>135420</v>
      </c>
      <c r="G43" s="41">
        <v>9.0999999999999998E-2</v>
      </c>
      <c r="H43" s="37">
        <f t="shared" ref="H43:H58" si="4">F43*G43</f>
        <v>12323.22</v>
      </c>
      <c r="I43" s="41">
        <v>9.0999999999999998E-2</v>
      </c>
      <c r="J43" s="41"/>
      <c r="K43" s="41">
        <v>9.0999999999999998E-2</v>
      </c>
      <c r="L43" s="38" t="s">
        <v>20</v>
      </c>
    </row>
    <row r="44" spans="1:12" ht="13" x14ac:dyDescent="0.25">
      <c r="A44" s="34">
        <v>35</v>
      </c>
      <c r="B44" s="35" t="s">
        <v>56</v>
      </c>
      <c r="C44" s="36" t="s">
        <v>57</v>
      </c>
      <c r="D44" s="40">
        <f t="shared" si="1"/>
        <v>1600</v>
      </c>
      <c r="E44" s="39">
        <v>1600</v>
      </c>
      <c r="F44" s="37">
        <f t="shared" si="2"/>
        <v>1952</v>
      </c>
      <c r="G44" s="41">
        <v>16.8</v>
      </c>
      <c r="H44" s="37">
        <f t="shared" si="4"/>
        <v>32793.599999999999</v>
      </c>
      <c r="I44" s="41">
        <v>16.8</v>
      </c>
      <c r="J44" s="41"/>
      <c r="K44" s="41"/>
      <c r="L44" s="38" t="s">
        <v>20</v>
      </c>
    </row>
    <row r="45" spans="1:12" ht="13" x14ac:dyDescent="0.25">
      <c r="A45" s="34">
        <v>36</v>
      </c>
      <c r="B45" s="35" t="s">
        <v>58</v>
      </c>
      <c r="C45" s="36" t="s">
        <v>57</v>
      </c>
      <c r="D45" s="40">
        <f t="shared" si="1"/>
        <v>1600</v>
      </c>
      <c r="E45" s="39">
        <v>1600</v>
      </c>
      <c r="F45" s="37">
        <f t="shared" si="2"/>
        <v>1952</v>
      </c>
      <c r="G45" s="41">
        <v>26.6</v>
      </c>
      <c r="H45" s="37">
        <f t="shared" si="4"/>
        <v>51923.200000000004</v>
      </c>
      <c r="I45" s="41">
        <v>26.6</v>
      </c>
      <c r="J45" s="41"/>
      <c r="K45" s="41"/>
      <c r="L45" s="38" t="s">
        <v>20</v>
      </c>
    </row>
    <row r="46" spans="1:12" ht="13" x14ac:dyDescent="0.25">
      <c r="A46" s="34">
        <v>37</v>
      </c>
      <c r="B46" s="35" t="s">
        <v>59</v>
      </c>
      <c r="C46" s="36" t="s">
        <v>57</v>
      </c>
      <c r="D46" s="40">
        <f t="shared" si="1"/>
        <v>1600</v>
      </c>
      <c r="E46" s="39">
        <v>1600</v>
      </c>
      <c r="F46" s="37">
        <f t="shared" si="2"/>
        <v>1952</v>
      </c>
      <c r="G46" s="41">
        <v>27.23</v>
      </c>
      <c r="H46" s="37">
        <f t="shared" si="4"/>
        <v>53152.959999999999</v>
      </c>
      <c r="I46" s="41">
        <v>27.23</v>
      </c>
      <c r="J46" s="41"/>
      <c r="K46" s="41">
        <v>2.63</v>
      </c>
      <c r="L46" s="38" t="s">
        <v>20</v>
      </c>
    </row>
    <row r="47" spans="1:12" ht="39" x14ac:dyDescent="0.25">
      <c r="A47" s="34">
        <v>38</v>
      </c>
      <c r="B47" s="35" t="s">
        <v>60</v>
      </c>
      <c r="C47" s="36" t="s">
        <v>19</v>
      </c>
      <c r="D47" s="40">
        <f t="shared" si="1"/>
        <v>750</v>
      </c>
      <c r="E47" s="39">
        <v>750</v>
      </c>
      <c r="F47" s="37">
        <f t="shared" si="2"/>
        <v>915</v>
      </c>
      <c r="G47" s="41">
        <v>7</v>
      </c>
      <c r="H47" s="37">
        <f t="shared" si="4"/>
        <v>6405</v>
      </c>
      <c r="I47" s="41">
        <v>7</v>
      </c>
      <c r="J47" s="41"/>
      <c r="K47" s="41"/>
      <c r="L47" s="38" t="s">
        <v>20</v>
      </c>
    </row>
    <row r="48" spans="1:12" ht="13" x14ac:dyDescent="0.25">
      <c r="A48" s="34">
        <v>39</v>
      </c>
      <c r="B48" s="35" t="s">
        <v>61</v>
      </c>
      <c r="C48" s="36" t="s">
        <v>22</v>
      </c>
      <c r="D48" s="40">
        <f t="shared" si="1"/>
        <v>266000</v>
      </c>
      <c r="E48" s="39">
        <v>266000</v>
      </c>
      <c r="F48" s="37">
        <f t="shared" si="2"/>
        <v>324520</v>
      </c>
      <c r="G48" s="41">
        <v>7.0000000000000001E-3</v>
      </c>
      <c r="H48" s="37">
        <f t="shared" si="4"/>
        <v>2271.64</v>
      </c>
      <c r="I48" s="41">
        <v>7.0000000000000001E-3</v>
      </c>
      <c r="J48" s="41"/>
      <c r="K48" s="41">
        <v>7.0000000000000001E-3</v>
      </c>
      <c r="L48" s="38" t="s">
        <v>20</v>
      </c>
    </row>
    <row r="49" spans="1:12" ht="13" x14ac:dyDescent="0.25">
      <c r="A49" s="34">
        <v>40</v>
      </c>
      <c r="B49" s="35" t="s">
        <v>62</v>
      </c>
      <c r="C49" s="36" t="s">
        <v>57</v>
      </c>
      <c r="D49" s="40">
        <f t="shared" si="1"/>
        <v>1600</v>
      </c>
      <c r="E49" s="39">
        <v>1600</v>
      </c>
      <c r="F49" s="37">
        <f t="shared" si="2"/>
        <v>1952</v>
      </c>
      <c r="G49" s="41">
        <v>4.0599999999999996</v>
      </c>
      <c r="H49" s="37">
        <f t="shared" si="4"/>
        <v>7925.119999999999</v>
      </c>
      <c r="I49" s="41">
        <v>4.0599999999999996</v>
      </c>
      <c r="J49" s="41"/>
      <c r="K49" s="41"/>
      <c r="L49" s="38" t="s">
        <v>20</v>
      </c>
    </row>
    <row r="50" spans="1:12" ht="13" x14ac:dyDescent="0.25">
      <c r="A50" s="34">
        <v>41</v>
      </c>
      <c r="B50" s="35" t="s">
        <v>63</v>
      </c>
      <c r="C50" s="36" t="s">
        <v>19</v>
      </c>
      <c r="D50" s="40">
        <f t="shared" si="1"/>
        <v>160</v>
      </c>
      <c r="E50" s="39">
        <v>160</v>
      </c>
      <c r="F50" s="37">
        <f t="shared" si="2"/>
        <v>195.2</v>
      </c>
      <c r="G50" s="41">
        <v>56</v>
      </c>
      <c r="H50" s="37">
        <f t="shared" si="4"/>
        <v>10931.199999999999</v>
      </c>
      <c r="I50" s="41"/>
      <c r="J50" s="41">
        <v>56</v>
      </c>
      <c r="K50" s="41"/>
      <c r="L50" s="38" t="s">
        <v>20</v>
      </c>
    </row>
    <row r="51" spans="1:12" ht="13" x14ac:dyDescent="0.25">
      <c r="A51" s="34">
        <v>42</v>
      </c>
      <c r="B51" s="35" t="s">
        <v>64</v>
      </c>
      <c r="C51" s="36" t="s">
        <v>19</v>
      </c>
      <c r="D51" s="40">
        <f t="shared" si="1"/>
        <v>3</v>
      </c>
      <c r="E51" s="39">
        <v>3</v>
      </c>
      <c r="F51" s="37">
        <f t="shared" si="2"/>
        <v>3.66</v>
      </c>
      <c r="G51" s="41">
        <v>56</v>
      </c>
      <c r="H51" s="37">
        <f t="shared" si="4"/>
        <v>204.96</v>
      </c>
      <c r="I51" s="41"/>
      <c r="J51" s="41">
        <v>56</v>
      </c>
      <c r="K51" s="41"/>
      <c r="L51" s="38" t="s">
        <v>20</v>
      </c>
    </row>
    <row r="52" spans="1:12" ht="13" x14ac:dyDescent="0.25">
      <c r="A52" s="34">
        <v>43</v>
      </c>
      <c r="B52" s="35" t="s">
        <v>65</v>
      </c>
      <c r="C52" s="36" t="s">
        <v>19</v>
      </c>
      <c r="D52" s="40">
        <f t="shared" si="1"/>
        <v>1.5</v>
      </c>
      <c r="E52" s="39">
        <v>1.5</v>
      </c>
      <c r="F52" s="37">
        <f t="shared" si="2"/>
        <v>1.83</v>
      </c>
      <c r="G52" s="41">
        <v>56</v>
      </c>
      <c r="H52" s="37">
        <f t="shared" si="4"/>
        <v>102.48</v>
      </c>
      <c r="I52" s="41"/>
      <c r="J52" s="41">
        <v>56</v>
      </c>
      <c r="K52" s="41"/>
      <c r="L52" s="38" t="s">
        <v>20</v>
      </c>
    </row>
    <row r="53" spans="1:12" ht="13" x14ac:dyDescent="0.25">
      <c r="A53" s="34">
        <v>44</v>
      </c>
      <c r="B53" s="35" t="s">
        <v>66</v>
      </c>
      <c r="C53" s="36" t="s">
        <v>19</v>
      </c>
      <c r="D53" s="40">
        <f t="shared" si="1"/>
        <v>5</v>
      </c>
      <c r="E53" s="39">
        <v>5</v>
      </c>
      <c r="F53" s="37">
        <f t="shared" si="2"/>
        <v>6.1</v>
      </c>
      <c r="G53" s="41">
        <v>7</v>
      </c>
      <c r="H53" s="37">
        <f t="shared" si="4"/>
        <v>42.699999999999996</v>
      </c>
      <c r="I53" s="41"/>
      <c r="J53" s="41">
        <v>7</v>
      </c>
      <c r="K53" s="41"/>
      <c r="L53" s="38" t="s">
        <v>20</v>
      </c>
    </row>
    <row r="54" spans="1:12" ht="13" x14ac:dyDescent="0.25">
      <c r="A54" s="34">
        <v>45</v>
      </c>
      <c r="B54" s="35" t="s">
        <v>67</v>
      </c>
      <c r="C54" s="36" t="s">
        <v>68</v>
      </c>
      <c r="D54" s="40">
        <f t="shared" si="1"/>
        <v>11850</v>
      </c>
      <c r="E54" s="39">
        <v>11850</v>
      </c>
      <c r="F54" s="37">
        <f t="shared" si="2"/>
        <v>14457</v>
      </c>
      <c r="G54" s="41">
        <v>0.35</v>
      </c>
      <c r="H54" s="37">
        <f t="shared" si="4"/>
        <v>5059.95</v>
      </c>
      <c r="I54" s="41"/>
      <c r="J54" s="41">
        <v>0.35</v>
      </c>
      <c r="K54" s="41"/>
      <c r="L54" s="38" t="s">
        <v>20</v>
      </c>
    </row>
    <row r="55" spans="1:12" ht="13" x14ac:dyDescent="0.25">
      <c r="A55" s="34">
        <v>46</v>
      </c>
      <c r="B55" s="35" t="s">
        <v>69</v>
      </c>
      <c r="C55" s="36" t="s">
        <v>19</v>
      </c>
      <c r="D55" s="40">
        <f t="shared" si="1"/>
        <v>29</v>
      </c>
      <c r="E55" s="39">
        <v>29</v>
      </c>
      <c r="F55" s="37">
        <f t="shared" si="2"/>
        <v>35.380000000000003</v>
      </c>
      <c r="G55" s="41">
        <v>7</v>
      </c>
      <c r="H55" s="37">
        <f t="shared" si="4"/>
        <v>247.66000000000003</v>
      </c>
      <c r="I55" s="41"/>
      <c r="J55" s="41">
        <v>7</v>
      </c>
      <c r="K55" s="41"/>
      <c r="L55" s="38" t="s">
        <v>20</v>
      </c>
    </row>
    <row r="56" spans="1:12" ht="13" x14ac:dyDescent="0.25">
      <c r="A56" s="34">
        <v>47</v>
      </c>
      <c r="B56" s="35" t="s">
        <v>70</v>
      </c>
      <c r="C56" s="36" t="s">
        <v>46</v>
      </c>
      <c r="D56" s="40">
        <f t="shared" si="1"/>
        <v>130</v>
      </c>
      <c r="E56" s="39">
        <v>130</v>
      </c>
      <c r="F56" s="37">
        <f t="shared" si="2"/>
        <v>158.6</v>
      </c>
      <c r="G56" s="41">
        <v>7.2</v>
      </c>
      <c r="H56" s="37">
        <f t="shared" si="4"/>
        <v>1141.92</v>
      </c>
      <c r="I56" s="41"/>
      <c r="J56" s="41">
        <v>7.2</v>
      </c>
      <c r="K56" s="41"/>
      <c r="L56" s="38" t="s">
        <v>20</v>
      </c>
    </row>
    <row r="57" spans="1:12" ht="13" x14ac:dyDescent="0.25">
      <c r="A57" s="34">
        <v>48</v>
      </c>
      <c r="B57" s="35" t="s">
        <v>71</v>
      </c>
      <c r="C57" s="36" t="s">
        <v>46</v>
      </c>
      <c r="D57" s="40">
        <f t="shared" si="1"/>
        <v>178</v>
      </c>
      <c r="E57" s="39">
        <v>178</v>
      </c>
      <c r="F57" s="37">
        <f t="shared" si="2"/>
        <v>217.16</v>
      </c>
      <c r="G57" s="41">
        <v>9.6</v>
      </c>
      <c r="H57" s="37">
        <f t="shared" si="4"/>
        <v>2084.7359999999999</v>
      </c>
      <c r="I57" s="41"/>
      <c r="J57" s="41">
        <v>9.6</v>
      </c>
      <c r="K57" s="41"/>
      <c r="L57" s="38" t="s">
        <v>20</v>
      </c>
    </row>
    <row r="58" spans="1:12" ht="13" x14ac:dyDescent="0.25">
      <c r="A58" s="34">
        <v>49</v>
      </c>
      <c r="B58" s="35" t="s">
        <v>72</v>
      </c>
      <c r="C58" s="36" t="s">
        <v>46</v>
      </c>
      <c r="D58" s="40">
        <f t="shared" si="1"/>
        <v>152</v>
      </c>
      <c r="E58" s="39">
        <v>152</v>
      </c>
      <c r="F58" s="37">
        <f t="shared" si="2"/>
        <v>185.44</v>
      </c>
      <c r="G58" s="41">
        <v>30.4</v>
      </c>
      <c r="H58" s="37">
        <f t="shared" si="4"/>
        <v>5637.3759999999993</v>
      </c>
      <c r="I58" s="41"/>
      <c r="J58" s="41">
        <v>30.4</v>
      </c>
      <c r="K58" s="41"/>
      <c r="L58" s="38" t="s">
        <v>20</v>
      </c>
    </row>
    <row r="59" spans="1:12" ht="39.75" customHeight="1" x14ac:dyDescent="0.25">
      <c r="A59" s="31">
        <v>50</v>
      </c>
      <c r="B59" s="32" t="s">
        <v>73</v>
      </c>
      <c r="C59" s="28"/>
      <c r="D59" s="40">
        <f t="shared" si="1"/>
        <v>0</v>
      </c>
      <c r="E59" s="33"/>
      <c r="F59" s="37">
        <f t="shared" si="2"/>
        <v>0</v>
      </c>
      <c r="G59" s="33"/>
      <c r="H59" s="33"/>
      <c r="I59" s="33"/>
      <c r="J59" s="33"/>
      <c r="K59" s="33"/>
      <c r="L59" s="30"/>
    </row>
    <row r="60" spans="1:12" ht="52" x14ac:dyDescent="0.25">
      <c r="A60" s="34">
        <v>51</v>
      </c>
      <c r="B60" s="35" t="s">
        <v>74</v>
      </c>
      <c r="C60" s="36" t="s">
        <v>24</v>
      </c>
      <c r="D60" s="40">
        <f t="shared" si="1"/>
        <v>34551</v>
      </c>
      <c r="E60" s="39">
        <v>34551</v>
      </c>
      <c r="F60" s="37">
        <f t="shared" si="2"/>
        <v>42152.22</v>
      </c>
      <c r="G60" s="41">
        <v>20</v>
      </c>
      <c r="H60" s="37">
        <f>F60*G60</f>
        <v>843044.4</v>
      </c>
      <c r="I60" s="41">
        <v>20</v>
      </c>
      <c r="J60" s="41"/>
      <c r="K60" s="41"/>
      <c r="L60" s="38" t="s">
        <v>20</v>
      </c>
    </row>
    <row r="61" spans="1:12" ht="26" x14ac:dyDescent="0.25">
      <c r="A61" s="34">
        <v>52</v>
      </c>
      <c r="B61" s="35" t="s">
        <v>75</v>
      </c>
      <c r="C61" s="36" t="s">
        <v>19</v>
      </c>
      <c r="D61" s="40">
        <f t="shared" si="1"/>
        <v>8247</v>
      </c>
      <c r="E61" s="39">
        <v>8247</v>
      </c>
      <c r="F61" s="37">
        <f t="shared" si="2"/>
        <v>10061.34</v>
      </c>
      <c r="G61" s="41">
        <v>1</v>
      </c>
      <c r="H61" s="37">
        <f>F61*G61</f>
        <v>10061.34</v>
      </c>
      <c r="I61" s="41">
        <v>1</v>
      </c>
      <c r="J61" s="41"/>
      <c r="K61" s="41"/>
      <c r="L61" s="38" t="s">
        <v>20</v>
      </c>
    </row>
    <row r="62" spans="1:12" ht="39.75" customHeight="1" x14ac:dyDescent="0.25">
      <c r="A62" s="31">
        <v>53</v>
      </c>
      <c r="B62" s="32" t="s">
        <v>76</v>
      </c>
      <c r="C62" s="28"/>
      <c r="D62" s="40">
        <f t="shared" si="1"/>
        <v>0</v>
      </c>
      <c r="E62" s="33"/>
      <c r="F62" s="37">
        <f t="shared" si="2"/>
        <v>0</v>
      </c>
      <c r="G62" s="33"/>
      <c r="H62" s="33"/>
      <c r="I62" s="33"/>
      <c r="J62" s="33"/>
      <c r="K62" s="33"/>
      <c r="L62" s="30"/>
    </row>
    <row r="63" spans="1:12" ht="26" x14ac:dyDescent="0.25">
      <c r="A63" s="34">
        <v>54</v>
      </c>
      <c r="B63" s="35" t="s">
        <v>77</v>
      </c>
      <c r="C63" s="36" t="s">
        <v>22</v>
      </c>
      <c r="D63" s="40">
        <f t="shared" si="1"/>
        <v>133200</v>
      </c>
      <c r="E63" s="39">
        <v>133200</v>
      </c>
      <c r="F63" s="37">
        <f t="shared" si="2"/>
        <v>162504</v>
      </c>
      <c r="G63" s="41">
        <v>0.17</v>
      </c>
      <c r="H63" s="37">
        <f t="shared" ref="H63:H72" si="5">F63*G63</f>
        <v>27625.68</v>
      </c>
      <c r="I63" s="41">
        <v>0.17</v>
      </c>
      <c r="J63" s="41"/>
      <c r="K63" s="41"/>
      <c r="L63" s="38" t="s">
        <v>20</v>
      </c>
    </row>
    <row r="64" spans="1:12" ht="13" x14ac:dyDescent="0.25">
      <c r="A64" s="34">
        <v>55</v>
      </c>
      <c r="B64" s="35" t="s">
        <v>78</v>
      </c>
      <c r="C64" s="36" t="s">
        <v>22</v>
      </c>
      <c r="D64" s="40">
        <f t="shared" si="1"/>
        <v>113040</v>
      </c>
      <c r="E64" s="39">
        <v>113040</v>
      </c>
      <c r="F64" s="37">
        <f t="shared" si="2"/>
        <v>137908.79999999999</v>
      </c>
      <c r="G64" s="41">
        <v>1E-3</v>
      </c>
      <c r="H64" s="37">
        <f t="shared" si="5"/>
        <v>137.90879999999999</v>
      </c>
      <c r="I64" s="41">
        <v>1E-3</v>
      </c>
      <c r="J64" s="41"/>
      <c r="K64" s="41">
        <v>1E-3</v>
      </c>
      <c r="L64" s="38" t="s">
        <v>20</v>
      </c>
    </row>
    <row r="65" spans="1:12" ht="13" x14ac:dyDescent="0.25">
      <c r="A65" s="34">
        <v>56</v>
      </c>
      <c r="B65" s="35" t="s">
        <v>79</v>
      </c>
      <c r="C65" s="36" t="s">
        <v>19</v>
      </c>
      <c r="D65" s="40">
        <f t="shared" si="1"/>
        <v>20</v>
      </c>
      <c r="E65" s="39">
        <v>20</v>
      </c>
      <c r="F65" s="37">
        <f t="shared" si="2"/>
        <v>24.4</v>
      </c>
      <c r="G65" s="41">
        <v>12</v>
      </c>
      <c r="H65" s="37">
        <f t="shared" si="5"/>
        <v>292.79999999999995</v>
      </c>
      <c r="I65" s="41"/>
      <c r="J65" s="41">
        <v>12</v>
      </c>
      <c r="K65" s="41"/>
      <c r="L65" s="38" t="s">
        <v>20</v>
      </c>
    </row>
    <row r="66" spans="1:12" ht="13" x14ac:dyDescent="0.25">
      <c r="A66" s="34">
        <v>57</v>
      </c>
      <c r="B66" s="35" t="s">
        <v>80</v>
      </c>
      <c r="C66" s="36" t="s">
        <v>19</v>
      </c>
      <c r="D66" s="40">
        <f t="shared" si="1"/>
        <v>40</v>
      </c>
      <c r="E66" s="39">
        <v>40</v>
      </c>
      <c r="F66" s="37">
        <f t="shared" si="2"/>
        <v>48.8</v>
      </c>
      <c r="G66" s="41">
        <v>12</v>
      </c>
      <c r="H66" s="37">
        <f t="shared" si="5"/>
        <v>585.59999999999991</v>
      </c>
      <c r="I66" s="41"/>
      <c r="J66" s="41">
        <v>12</v>
      </c>
      <c r="K66" s="41"/>
      <c r="L66" s="38" t="s">
        <v>20</v>
      </c>
    </row>
    <row r="67" spans="1:12" ht="13" x14ac:dyDescent="0.25">
      <c r="A67" s="34">
        <v>58</v>
      </c>
      <c r="B67" s="35" t="s">
        <v>81</v>
      </c>
      <c r="C67" s="36" t="s">
        <v>19</v>
      </c>
      <c r="D67" s="40">
        <f t="shared" si="1"/>
        <v>4</v>
      </c>
      <c r="E67" s="39">
        <v>4</v>
      </c>
      <c r="F67" s="37">
        <f t="shared" si="2"/>
        <v>4.88</v>
      </c>
      <c r="G67" s="41">
        <v>12</v>
      </c>
      <c r="H67" s="37">
        <f t="shared" si="5"/>
        <v>58.56</v>
      </c>
      <c r="I67" s="41"/>
      <c r="J67" s="41">
        <v>12</v>
      </c>
      <c r="K67" s="41"/>
      <c r="L67" s="38" t="s">
        <v>20</v>
      </c>
    </row>
    <row r="68" spans="1:12" ht="13" x14ac:dyDescent="0.25">
      <c r="A68" s="34">
        <v>59</v>
      </c>
      <c r="B68" s="35" t="s">
        <v>82</v>
      </c>
      <c r="C68" s="36" t="s">
        <v>24</v>
      </c>
      <c r="D68" s="40">
        <f t="shared" si="1"/>
        <v>7</v>
      </c>
      <c r="E68" s="39">
        <v>7</v>
      </c>
      <c r="F68" s="37">
        <f t="shared" si="2"/>
        <v>8.5399999999999991</v>
      </c>
      <c r="G68" s="41">
        <v>5</v>
      </c>
      <c r="H68" s="37">
        <f t="shared" si="5"/>
        <v>42.699999999999996</v>
      </c>
      <c r="I68" s="41">
        <v>5</v>
      </c>
      <c r="J68" s="41"/>
      <c r="K68" s="41">
        <v>5</v>
      </c>
      <c r="L68" s="38" t="s">
        <v>20</v>
      </c>
    </row>
    <row r="69" spans="1:12" ht="13" x14ac:dyDescent="0.25">
      <c r="A69" s="34">
        <v>60</v>
      </c>
      <c r="B69" s="35" t="s">
        <v>83</v>
      </c>
      <c r="C69" s="36" t="s">
        <v>68</v>
      </c>
      <c r="D69" s="40">
        <f t="shared" si="1"/>
        <v>1065</v>
      </c>
      <c r="E69" s="39">
        <v>1065</v>
      </c>
      <c r="F69" s="37">
        <f t="shared" si="2"/>
        <v>1299.3</v>
      </c>
      <c r="G69" s="41">
        <v>0.13</v>
      </c>
      <c r="H69" s="37">
        <f t="shared" si="5"/>
        <v>168.90899999999999</v>
      </c>
      <c r="I69" s="41">
        <v>0.13</v>
      </c>
      <c r="J69" s="41"/>
      <c r="K69" s="41"/>
      <c r="L69" s="38" t="s">
        <v>20</v>
      </c>
    </row>
    <row r="70" spans="1:12" ht="13" x14ac:dyDescent="0.25">
      <c r="A70" s="34">
        <v>61</v>
      </c>
      <c r="B70" s="35" t="s">
        <v>84</v>
      </c>
      <c r="C70" s="36" t="s">
        <v>22</v>
      </c>
      <c r="D70" s="40">
        <f t="shared" si="1"/>
        <v>108600</v>
      </c>
      <c r="E70" s="39">
        <v>108600</v>
      </c>
      <c r="F70" s="37">
        <f t="shared" si="2"/>
        <v>132492</v>
      </c>
      <c r="G70" s="41">
        <v>2.5000000000000001E-2</v>
      </c>
      <c r="H70" s="37">
        <f t="shared" si="5"/>
        <v>3312.3</v>
      </c>
      <c r="I70" s="41">
        <v>2.5000000000000001E-2</v>
      </c>
      <c r="J70" s="41"/>
      <c r="K70" s="41">
        <v>2.5000000000000001E-2</v>
      </c>
      <c r="L70" s="38" t="s">
        <v>20</v>
      </c>
    </row>
    <row r="71" spans="1:12" ht="13" x14ac:dyDescent="0.25">
      <c r="A71" s="34">
        <v>62</v>
      </c>
      <c r="B71" s="35" t="s">
        <v>85</v>
      </c>
      <c r="C71" s="36" t="s">
        <v>46</v>
      </c>
      <c r="D71" s="40">
        <f t="shared" si="1"/>
        <v>155</v>
      </c>
      <c r="E71" s="39">
        <v>155</v>
      </c>
      <c r="F71" s="37">
        <f t="shared" si="2"/>
        <v>189.1</v>
      </c>
      <c r="G71" s="41">
        <v>1.4</v>
      </c>
      <c r="H71" s="37">
        <f t="shared" si="5"/>
        <v>264.73999999999995</v>
      </c>
      <c r="I71" s="41"/>
      <c r="J71" s="41">
        <v>1.4</v>
      </c>
      <c r="K71" s="41"/>
      <c r="L71" s="38" t="s">
        <v>20</v>
      </c>
    </row>
    <row r="72" spans="1:12" ht="13" x14ac:dyDescent="0.25">
      <c r="A72" s="34">
        <v>63</v>
      </c>
      <c r="B72" s="35" t="s">
        <v>86</v>
      </c>
      <c r="C72" s="36" t="s">
        <v>46</v>
      </c>
      <c r="D72" s="40">
        <f t="shared" si="1"/>
        <v>842</v>
      </c>
      <c r="E72" s="39">
        <v>842</v>
      </c>
      <c r="F72" s="37">
        <f t="shared" si="2"/>
        <v>1027.24</v>
      </c>
      <c r="G72" s="41">
        <v>16</v>
      </c>
      <c r="H72" s="37">
        <f t="shared" si="5"/>
        <v>16435.84</v>
      </c>
      <c r="I72" s="41"/>
      <c r="J72" s="41">
        <v>16</v>
      </c>
      <c r="K72" s="41"/>
      <c r="L72" s="38" t="s">
        <v>20</v>
      </c>
    </row>
    <row r="73" spans="1:12" ht="39.75" customHeight="1" x14ac:dyDescent="0.25">
      <c r="A73" s="31">
        <v>64</v>
      </c>
      <c r="B73" s="32" t="s">
        <v>87</v>
      </c>
      <c r="C73" s="28"/>
      <c r="D73" s="40">
        <f t="shared" si="1"/>
        <v>0</v>
      </c>
      <c r="E73" s="33"/>
      <c r="F73" s="37">
        <f t="shared" si="2"/>
        <v>0</v>
      </c>
      <c r="G73" s="33"/>
      <c r="H73" s="33"/>
      <c r="I73" s="33"/>
      <c r="J73" s="33"/>
      <c r="K73" s="33"/>
      <c r="L73" s="30"/>
    </row>
    <row r="74" spans="1:12" ht="13" x14ac:dyDescent="0.25">
      <c r="A74" s="34">
        <v>65</v>
      </c>
      <c r="B74" s="35" t="s">
        <v>83</v>
      </c>
      <c r="C74" s="36" t="s">
        <v>68</v>
      </c>
      <c r="D74" s="40">
        <f t="shared" si="1"/>
        <v>1065</v>
      </c>
      <c r="E74" s="39">
        <v>1065</v>
      </c>
      <c r="F74" s="37">
        <f t="shared" si="2"/>
        <v>1299.3</v>
      </c>
      <c r="G74" s="41">
        <v>113.52</v>
      </c>
      <c r="H74" s="37">
        <f>F74*G74</f>
        <v>147496.53599999999</v>
      </c>
      <c r="I74" s="41">
        <v>113.52</v>
      </c>
      <c r="J74" s="41"/>
      <c r="K74" s="41"/>
      <c r="L74" s="38" t="s">
        <v>20</v>
      </c>
    </row>
    <row r="75" spans="1:12" ht="13" x14ac:dyDescent="0.25">
      <c r="A75" s="34">
        <v>66</v>
      </c>
      <c r="B75" s="35" t="s">
        <v>88</v>
      </c>
      <c r="C75" s="36" t="s">
        <v>19</v>
      </c>
      <c r="D75" s="40">
        <f t="shared" si="1"/>
        <v>40330</v>
      </c>
      <c r="E75" s="39">
        <v>40330</v>
      </c>
      <c r="F75" s="37">
        <f t="shared" si="2"/>
        <v>49202.6</v>
      </c>
      <c r="G75" s="41">
        <v>14</v>
      </c>
      <c r="H75" s="37">
        <f>F75*G75</f>
        <v>688836.4</v>
      </c>
      <c r="I75" s="41">
        <v>14</v>
      </c>
      <c r="J75" s="41"/>
      <c r="K75" s="41"/>
      <c r="L75" s="38" t="s">
        <v>20</v>
      </c>
    </row>
    <row r="76" spans="1:12" ht="39.75" customHeight="1" x14ac:dyDescent="0.25">
      <c r="A76" s="31">
        <v>67</v>
      </c>
      <c r="B76" s="32" t="s">
        <v>89</v>
      </c>
      <c r="C76" s="28"/>
      <c r="D76" s="40">
        <f t="shared" si="1"/>
        <v>0</v>
      </c>
      <c r="E76" s="33"/>
      <c r="F76" s="37">
        <f t="shared" si="2"/>
        <v>0</v>
      </c>
      <c r="G76" s="33"/>
      <c r="H76" s="33"/>
      <c r="I76" s="33"/>
      <c r="J76" s="33"/>
      <c r="K76" s="33"/>
      <c r="L76" s="30"/>
    </row>
    <row r="77" spans="1:12" ht="52" x14ac:dyDescent="0.25">
      <c r="A77" s="34">
        <v>68</v>
      </c>
      <c r="B77" s="35" t="s">
        <v>90</v>
      </c>
      <c r="C77" s="36" t="s">
        <v>19</v>
      </c>
      <c r="D77" s="40">
        <f t="shared" ref="D77:D112" si="6">E77</f>
        <v>2740</v>
      </c>
      <c r="E77" s="39">
        <v>2740</v>
      </c>
      <c r="F77" s="37">
        <f t="shared" ref="F77:F112" si="7">E77*1.22</f>
        <v>3342.7999999999997</v>
      </c>
      <c r="G77" s="41">
        <v>4</v>
      </c>
      <c r="H77" s="37">
        <f>F77*G77</f>
        <v>13371.199999999999</v>
      </c>
      <c r="I77" s="41">
        <v>4</v>
      </c>
      <c r="J77" s="41"/>
      <c r="K77" s="41"/>
      <c r="L77" s="38" t="s">
        <v>20</v>
      </c>
    </row>
    <row r="78" spans="1:12" ht="36.75" customHeight="1" x14ac:dyDescent="0.25">
      <c r="A78" s="31">
        <v>69</v>
      </c>
      <c r="B78" s="27" t="s">
        <v>91</v>
      </c>
      <c r="C78" s="28"/>
      <c r="D78" s="40">
        <f t="shared" si="6"/>
        <v>0</v>
      </c>
      <c r="E78" s="28"/>
      <c r="F78" s="37">
        <f t="shared" si="7"/>
        <v>0</v>
      </c>
      <c r="G78" s="29"/>
      <c r="H78" s="28"/>
      <c r="I78" s="28"/>
      <c r="J78" s="28"/>
      <c r="K78" s="28"/>
      <c r="L78" s="30"/>
    </row>
    <row r="79" spans="1:12" ht="39.75" customHeight="1" x14ac:dyDescent="0.25">
      <c r="A79" s="31">
        <v>70</v>
      </c>
      <c r="B79" s="32" t="s">
        <v>92</v>
      </c>
      <c r="C79" s="28"/>
      <c r="D79" s="40">
        <f t="shared" si="6"/>
        <v>0</v>
      </c>
      <c r="E79" s="33"/>
      <c r="F79" s="37">
        <f t="shared" si="7"/>
        <v>0</v>
      </c>
      <c r="G79" s="33"/>
      <c r="H79" s="33"/>
      <c r="I79" s="33"/>
      <c r="J79" s="33"/>
      <c r="K79" s="33"/>
      <c r="L79" s="30"/>
    </row>
    <row r="80" spans="1:12" ht="13" x14ac:dyDescent="0.25">
      <c r="A80" s="34">
        <v>71</v>
      </c>
      <c r="B80" s="35" t="s">
        <v>93</v>
      </c>
      <c r="C80" s="36" t="s">
        <v>22</v>
      </c>
      <c r="D80" s="40">
        <f t="shared" si="6"/>
        <v>78000</v>
      </c>
      <c r="E80" s="39">
        <v>78000</v>
      </c>
      <c r="F80" s="37">
        <f t="shared" si="7"/>
        <v>95160</v>
      </c>
      <c r="G80" s="41">
        <v>5.2999999999999999E-2</v>
      </c>
      <c r="H80" s="37">
        <f>F80*G80</f>
        <v>5043.4799999999996</v>
      </c>
      <c r="I80" s="41">
        <v>5.2999999999999999E-2</v>
      </c>
      <c r="J80" s="41"/>
      <c r="K80" s="41"/>
      <c r="L80" s="38" t="s">
        <v>20</v>
      </c>
    </row>
    <row r="81" spans="1:12" ht="13" x14ac:dyDescent="0.25">
      <c r="A81" s="34">
        <v>72</v>
      </c>
      <c r="B81" s="35" t="s">
        <v>94</v>
      </c>
      <c r="C81" s="36" t="s">
        <v>22</v>
      </c>
      <c r="D81" s="40">
        <f t="shared" si="6"/>
        <v>108600</v>
      </c>
      <c r="E81" s="39">
        <v>108600</v>
      </c>
      <c r="F81" s="37">
        <f t="shared" si="7"/>
        <v>132492</v>
      </c>
      <c r="G81" s="41">
        <v>2.9000000000000001E-2</v>
      </c>
      <c r="H81" s="37">
        <f>F81*G81</f>
        <v>3842.268</v>
      </c>
      <c r="I81" s="41">
        <v>2.9000000000000001E-2</v>
      </c>
      <c r="J81" s="41"/>
      <c r="K81" s="41"/>
      <c r="L81" s="38" t="s">
        <v>20</v>
      </c>
    </row>
    <row r="82" spans="1:12" ht="13" x14ac:dyDescent="0.25">
      <c r="A82" s="34">
        <v>73</v>
      </c>
      <c r="B82" s="35" t="s">
        <v>95</v>
      </c>
      <c r="C82" s="36" t="s">
        <v>22</v>
      </c>
      <c r="D82" s="40">
        <f t="shared" si="6"/>
        <v>108600</v>
      </c>
      <c r="E82" s="39">
        <v>108600</v>
      </c>
      <c r="F82" s="37">
        <f t="shared" si="7"/>
        <v>132492</v>
      </c>
      <c r="G82" s="41">
        <v>1.9E-2</v>
      </c>
      <c r="H82" s="37">
        <f>F82*G82</f>
        <v>2517.348</v>
      </c>
      <c r="I82" s="41">
        <v>1.9E-2</v>
      </c>
      <c r="J82" s="41"/>
      <c r="K82" s="41"/>
      <c r="L82" s="38" t="s">
        <v>20</v>
      </c>
    </row>
    <row r="83" spans="1:12" ht="13" x14ac:dyDescent="0.25">
      <c r="A83" s="34">
        <v>74</v>
      </c>
      <c r="B83" s="35" t="s">
        <v>96</v>
      </c>
      <c r="C83" s="36" t="s">
        <v>22</v>
      </c>
      <c r="D83" s="40">
        <f t="shared" si="6"/>
        <v>108600</v>
      </c>
      <c r="E83" s="39">
        <v>108600</v>
      </c>
      <c r="F83" s="37">
        <f t="shared" si="7"/>
        <v>132492</v>
      </c>
      <c r="G83" s="41">
        <v>4.9000000000000002E-2</v>
      </c>
      <c r="H83" s="37">
        <f>F83*G83</f>
        <v>6492.1080000000002</v>
      </c>
      <c r="I83" s="41">
        <v>4.9000000000000002E-2</v>
      </c>
      <c r="J83" s="41"/>
      <c r="K83" s="41"/>
      <c r="L83" s="38" t="s">
        <v>20</v>
      </c>
    </row>
    <row r="84" spans="1:12" ht="13" x14ac:dyDescent="0.25">
      <c r="A84" s="34">
        <v>75</v>
      </c>
      <c r="B84" s="35" t="s">
        <v>97</v>
      </c>
      <c r="C84" s="36" t="s">
        <v>22</v>
      </c>
      <c r="D84" s="40">
        <f t="shared" si="6"/>
        <v>113040</v>
      </c>
      <c r="E84" s="39">
        <v>113040</v>
      </c>
      <c r="F84" s="37">
        <f t="shared" si="7"/>
        <v>137908.79999999999</v>
      </c>
      <c r="G84" s="41">
        <v>2E-3</v>
      </c>
      <c r="H84" s="37">
        <f>F84*G84</f>
        <v>275.81759999999997</v>
      </c>
      <c r="I84" s="41">
        <v>2E-3</v>
      </c>
      <c r="J84" s="41"/>
      <c r="K84" s="41">
        <v>2E-3</v>
      </c>
      <c r="L84" s="38" t="s">
        <v>20</v>
      </c>
    </row>
    <row r="85" spans="1:12" ht="39.75" customHeight="1" x14ac:dyDescent="0.25">
      <c r="A85" s="31">
        <v>76</v>
      </c>
      <c r="B85" s="32" t="s">
        <v>98</v>
      </c>
      <c r="C85" s="28"/>
      <c r="D85" s="40">
        <f t="shared" si="6"/>
        <v>0</v>
      </c>
      <c r="E85" s="33"/>
      <c r="F85" s="37">
        <f t="shared" si="7"/>
        <v>0</v>
      </c>
      <c r="G85" s="33"/>
      <c r="H85" s="33"/>
      <c r="I85" s="33"/>
      <c r="J85" s="33"/>
      <c r="K85" s="33"/>
      <c r="L85" s="30"/>
    </row>
    <row r="86" spans="1:12" ht="13" x14ac:dyDescent="0.25">
      <c r="A86" s="34">
        <v>77</v>
      </c>
      <c r="B86" s="35" t="s">
        <v>99</v>
      </c>
      <c r="C86" s="36" t="s">
        <v>22</v>
      </c>
      <c r="D86" s="40">
        <f t="shared" si="6"/>
        <v>108600</v>
      </c>
      <c r="E86" s="39">
        <v>108600</v>
      </c>
      <c r="F86" s="37">
        <f t="shared" si="7"/>
        <v>132492</v>
      </c>
      <c r="G86" s="41">
        <v>0.01</v>
      </c>
      <c r="H86" s="37">
        <f t="shared" ref="H86:H93" si="8">F86*G86</f>
        <v>1324.92</v>
      </c>
      <c r="I86" s="41">
        <v>0.01</v>
      </c>
      <c r="J86" s="41"/>
      <c r="K86" s="41"/>
      <c r="L86" s="38" t="s">
        <v>20</v>
      </c>
    </row>
    <row r="87" spans="1:12" ht="13" x14ac:dyDescent="0.25">
      <c r="A87" s="34">
        <v>78</v>
      </c>
      <c r="B87" s="35" t="s">
        <v>100</v>
      </c>
      <c r="C87" s="36" t="s">
        <v>22</v>
      </c>
      <c r="D87" s="40">
        <f t="shared" si="6"/>
        <v>108600</v>
      </c>
      <c r="E87" s="39">
        <v>108600</v>
      </c>
      <c r="F87" s="37">
        <f t="shared" si="7"/>
        <v>132492</v>
      </c>
      <c r="G87" s="41">
        <v>8.0000000000000002E-3</v>
      </c>
      <c r="H87" s="37">
        <f t="shared" si="8"/>
        <v>1059.9359999999999</v>
      </c>
      <c r="I87" s="41">
        <v>8.0000000000000002E-3</v>
      </c>
      <c r="J87" s="41"/>
      <c r="K87" s="41"/>
      <c r="L87" s="38" t="s">
        <v>20</v>
      </c>
    </row>
    <row r="88" spans="1:12" x14ac:dyDescent="0.25">
      <c r="A88" s="34">
        <v>79</v>
      </c>
      <c r="B88" s="35" t="s">
        <v>101</v>
      </c>
      <c r="C88" s="36" t="s">
        <v>22</v>
      </c>
      <c r="D88" s="40">
        <f t="shared" si="6"/>
        <v>122000</v>
      </c>
      <c r="E88" s="39">
        <v>122000</v>
      </c>
      <c r="F88" s="37">
        <f t="shared" si="7"/>
        <v>148840</v>
      </c>
      <c r="G88" s="43">
        <v>2.0000000000000001E-4</v>
      </c>
      <c r="H88" s="37">
        <f t="shared" si="8"/>
        <v>29.768000000000001</v>
      </c>
      <c r="I88" s="41"/>
      <c r="J88" s="43">
        <v>2.0000000000000001E-4</v>
      </c>
      <c r="K88" s="41"/>
      <c r="L88" s="38" t="s">
        <v>20</v>
      </c>
    </row>
    <row r="89" spans="1:12" ht="13" x14ac:dyDescent="0.25">
      <c r="A89" s="34">
        <v>80</v>
      </c>
      <c r="B89" s="35" t="s">
        <v>102</v>
      </c>
      <c r="C89" s="36" t="s">
        <v>22</v>
      </c>
      <c r="D89" s="40">
        <f t="shared" si="6"/>
        <v>130896.01</v>
      </c>
      <c r="E89" s="39">
        <v>130896.01</v>
      </c>
      <c r="F89" s="37">
        <f t="shared" si="7"/>
        <v>159693.13219999999</v>
      </c>
      <c r="G89" s="41">
        <v>1E-3</v>
      </c>
      <c r="H89" s="37">
        <f t="shared" si="8"/>
        <v>159.69313220000001</v>
      </c>
      <c r="I89" s="41">
        <v>1E-3</v>
      </c>
      <c r="J89" s="41"/>
      <c r="K89" s="41">
        <v>1E-3</v>
      </c>
      <c r="L89" s="38" t="s">
        <v>20</v>
      </c>
    </row>
    <row r="90" spans="1:12" x14ac:dyDescent="0.25">
      <c r="A90" s="34">
        <v>81</v>
      </c>
      <c r="B90" s="35" t="s">
        <v>103</v>
      </c>
      <c r="C90" s="36" t="s">
        <v>22</v>
      </c>
      <c r="D90" s="40">
        <f t="shared" si="6"/>
        <v>130000</v>
      </c>
      <c r="E90" s="39">
        <v>130000</v>
      </c>
      <c r="F90" s="37">
        <f t="shared" si="7"/>
        <v>158600</v>
      </c>
      <c r="G90" s="43">
        <v>4.0000000000000002E-4</v>
      </c>
      <c r="H90" s="37">
        <f t="shared" si="8"/>
        <v>63.440000000000005</v>
      </c>
      <c r="I90" s="41"/>
      <c r="J90" s="43">
        <v>4.0000000000000002E-4</v>
      </c>
      <c r="K90" s="41"/>
      <c r="L90" s="38" t="s">
        <v>20</v>
      </c>
    </row>
    <row r="91" spans="1:12" ht="13" x14ac:dyDescent="0.25">
      <c r="A91" s="34">
        <v>82</v>
      </c>
      <c r="B91" s="35" t="s">
        <v>104</v>
      </c>
      <c r="C91" s="36" t="s">
        <v>22</v>
      </c>
      <c r="D91" s="40">
        <f t="shared" si="6"/>
        <v>131800</v>
      </c>
      <c r="E91" s="39">
        <v>131800</v>
      </c>
      <c r="F91" s="37">
        <f t="shared" si="7"/>
        <v>160796</v>
      </c>
      <c r="G91" s="41">
        <v>1E-3</v>
      </c>
      <c r="H91" s="37">
        <f t="shared" si="8"/>
        <v>160.79599999999999</v>
      </c>
      <c r="I91" s="41"/>
      <c r="J91" s="41">
        <v>1E-3</v>
      </c>
      <c r="K91" s="41"/>
      <c r="L91" s="38" t="s">
        <v>20</v>
      </c>
    </row>
    <row r="92" spans="1:12" x14ac:dyDescent="0.25">
      <c r="A92" s="34">
        <v>83</v>
      </c>
      <c r="B92" s="35" t="s">
        <v>105</v>
      </c>
      <c r="C92" s="36" t="s">
        <v>22</v>
      </c>
      <c r="D92" s="40">
        <f t="shared" si="6"/>
        <v>111600</v>
      </c>
      <c r="E92" s="39">
        <v>111600</v>
      </c>
      <c r="F92" s="37">
        <f t="shared" si="7"/>
        <v>136152</v>
      </c>
      <c r="G92" s="43">
        <v>2.9999999999999997E-4</v>
      </c>
      <c r="H92" s="37">
        <f t="shared" si="8"/>
        <v>40.845599999999997</v>
      </c>
      <c r="I92" s="41"/>
      <c r="J92" s="43">
        <v>2.9999999999999997E-4</v>
      </c>
      <c r="K92" s="41"/>
      <c r="L92" s="38" t="s">
        <v>20</v>
      </c>
    </row>
    <row r="93" spans="1:12" ht="13" x14ac:dyDescent="0.25">
      <c r="A93" s="34">
        <v>84</v>
      </c>
      <c r="B93" s="35" t="s">
        <v>106</v>
      </c>
      <c r="C93" s="36" t="s">
        <v>68</v>
      </c>
      <c r="D93" s="40">
        <f t="shared" si="6"/>
        <v>11850</v>
      </c>
      <c r="E93" s="39">
        <v>11850</v>
      </c>
      <c r="F93" s="37">
        <f t="shared" si="7"/>
        <v>14457</v>
      </c>
      <c r="G93" s="41">
        <v>0.1</v>
      </c>
      <c r="H93" s="37">
        <f t="shared" si="8"/>
        <v>1445.7</v>
      </c>
      <c r="I93" s="41"/>
      <c r="J93" s="41">
        <v>0.1</v>
      </c>
      <c r="K93" s="41"/>
      <c r="L93" s="38" t="s">
        <v>20</v>
      </c>
    </row>
    <row r="94" spans="1:12" ht="39.75" customHeight="1" x14ac:dyDescent="0.25">
      <c r="A94" s="31">
        <v>85</v>
      </c>
      <c r="B94" s="32" t="s">
        <v>107</v>
      </c>
      <c r="C94" s="28"/>
      <c r="D94" s="40">
        <f t="shared" si="6"/>
        <v>0</v>
      </c>
      <c r="E94" s="33"/>
      <c r="F94" s="37">
        <f t="shared" si="7"/>
        <v>0</v>
      </c>
      <c r="G94" s="33"/>
      <c r="H94" s="33"/>
      <c r="I94" s="33"/>
      <c r="J94" s="33"/>
      <c r="K94" s="33"/>
      <c r="L94" s="30"/>
    </row>
    <row r="95" spans="1:12" ht="13" x14ac:dyDescent="0.25">
      <c r="A95" s="34">
        <v>86</v>
      </c>
      <c r="B95" s="35" t="s">
        <v>93</v>
      </c>
      <c r="C95" s="36" t="s">
        <v>22</v>
      </c>
      <c r="D95" s="40">
        <f t="shared" si="6"/>
        <v>78000</v>
      </c>
      <c r="E95" s="39">
        <v>78000</v>
      </c>
      <c r="F95" s="37">
        <f t="shared" si="7"/>
        <v>95160</v>
      </c>
      <c r="G95" s="41">
        <v>5.2999999999999999E-2</v>
      </c>
      <c r="H95" s="37">
        <f>F95*G95</f>
        <v>5043.4799999999996</v>
      </c>
      <c r="I95" s="41">
        <v>5.2999999999999999E-2</v>
      </c>
      <c r="J95" s="41"/>
      <c r="K95" s="41"/>
      <c r="L95" s="38" t="s">
        <v>20</v>
      </c>
    </row>
    <row r="96" spans="1:12" ht="13" x14ac:dyDescent="0.25">
      <c r="A96" s="34">
        <v>87</v>
      </c>
      <c r="B96" s="35" t="s">
        <v>94</v>
      </c>
      <c r="C96" s="36" t="s">
        <v>22</v>
      </c>
      <c r="D96" s="40">
        <f t="shared" si="6"/>
        <v>108600</v>
      </c>
      <c r="E96" s="39">
        <v>108600</v>
      </c>
      <c r="F96" s="37">
        <f t="shared" si="7"/>
        <v>132492</v>
      </c>
      <c r="G96" s="41">
        <v>2.9000000000000001E-2</v>
      </c>
      <c r="H96" s="37">
        <f>F96*G96</f>
        <v>3842.268</v>
      </c>
      <c r="I96" s="41">
        <v>2.9000000000000001E-2</v>
      </c>
      <c r="J96" s="41"/>
      <c r="K96" s="41"/>
      <c r="L96" s="38" t="s">
        <v>20</v>
      </c>
    </row>
    <row r="97" spans="1:12" ht="13" x14ac:dyDescent="0.25">
      <c r="A97" s="34">
        <v>88</v>
      </c>
      <c r="B97" s="35" t="s">
        <v>95</v>
      </c>
      <c r="C97" s="36" t="s">
        <v>22</v>
      </c>
      <c r="D97" s="40">
        <f t="shared" si="6"/>
        <v>108600</v>
      </c>
      <c r="E97" s="39">
        <v>108600</v>
      </c>
      <c r="F97" s="37">
        <f t="shared" si="7"/>
        <v>132492</v>
      </c>
      <c r="G97" s="41">
        <v>1.9E-2</v>
      </c>
      <c r="H97" s="37">
        <f>F97*G97</f>
        <v>2517.348</v>
      </c>
      <c r="I97" s="41">
        <v>1.9E-2</v>
      </c>
      <c r="J97" s="41"/>
      <c r="K97" s="41"/>
      <c r="L97" s="38" t="s">
        <v>20</v>
      </c>
    </row>
    <row r="98" spans="1:12" ht="13" x14ac:dyDescent="0.25">
      <c r="A98" s="34">
        <v>89</v>
      </c>
      <c r="B98" s="35" t="s">
        <v>96</v>
      </c>
      <c r="C98" s="36" t="s">
        <v>22</v>
      </c>
      <c r="D98" s="40">
        <f t="shared" si="6"/>
        <v>108600</v>
      </c>
      <c r="E98" s="39">
        <v>108600</v>
      </c>
      <c r="F98" s="37">
        <f t="shared" si="7"/>
        <v>132492</v>
      </c>
      <c r="G98" s="41">
        <v>4.9000000000000002E-2</v>
      </c>
      <c r="H98" s="37">
        <f>F98*G98</f>
        <v>6492.1080000000002</v>
      </c>
      <c r="I98" s="41">
        <v>4.9000000000000002E-2</v>
      </c>
      <c r="J98" s="41"/>
      <c r="K98" s="41"/>
      <c r="L98" s="38" t="s">
        <v>20</v>
      </c>
    </row>
    <row r="99" spans="1:12" ht="13" x14ac:dyDescent="0.25">
      <c r="A99" s="34">
        <v>90</v>
      </c>
      <c r="B99" s="35" t="s">
        <v>97</v>
      </c>
      <c r="C99" s="36" t="s">
        <v>22</v>
      </c>
      <c r="D99" s="40">
        <f t="shared" si="6"/>
        <v>113040</v>
      </c>
      <c r="E99" s="39">
        <v>113040</v>
      </c>
      <c r="F99" s="37">
        <f t="shared" si="7"/>
        <v>137908.79999999999</v>
      </c>
      <c r="G99" s="41">
        <v>2E-3</v>
      </c>
      <c r="H99" s="37">
        <f>F99*G99</f>
        <v>275.81759999999997</v>
      </c>
      <c r="I99" s="41">
        <v>2E-3</v>
      </c>
      <c r="J99" s="41"/>
      <c r="K99" s="41">
        <v>2E-3</v>
      </c>
      <c r="L99" s="38" t="s">
        <v>20</v>
      </c>
    </row>
    <row r="100" spans="1:12" ht="39.75" customHeight="1" x14ac:dyDescent="0.25">
      <c r="A100" s="31">
        <v>91</v>
      </c>
      <c r="B100" s="32" t="s">
        <v>98</v>
      </c>
      <c r="C100" s="28"/>
      <c r="D100" s="40">
        <f t="shared" si="6"/>
        <v>0</v>
      </c>
      <c r="E100" s="33"/>
      <c r="F100" s="37">
        <f t="shared" si="7"/>
        <v>0</v>
      </c>
      <c r="G100" s="33"/>
      <c r="H100" s="33"/>
      <c r="I100" s="33"/>
      <c r="J100" s="33"/>
      <c r="K100" s="33"/>
      <c r="L100" s="30"/>
    </row>
    <row r="101" spans="1:12" ht="13" x14ac:dyDescent="0.25">
      <c r="A101" s="34">
        <v>92</v>
      </c>
      <c r="B101" s="35" t="s">
        <v>99</v>
      </c>
      <c r="C101" s="36" t="s">
        <v>22</v>
      </c>
      <c r="D101" s="40">
        <f t="shared" si="6"/>
        <v>108600</v>
      </c>
      <c r="E101" s="39">
        <v>108600</v>
      </c>
      <c r="F101" s="37">
        <f t="shared" si="7"/>
        <v>132492</v>
      </c>
      <c r="G101" s="41">
        <v>0.01</v>
      </c>
      <c r="H101" s="37">
        <f t="shared" ref="H101:H108" si="9">F101*G101</f>
        <v>1324.92</v>
      </c>
      <c r="I101" s="41">
        <v>0.01</v>
      </c>
      <c r="J101" s="41"/>
      <c r="K101" s="41"/>
      <c r="L101" s="38" t="s">
        <v>20</v>
      </c>
    </row>
    <row r="102" spans="1:12" ht="13" x14ac:dyDescent="0.25">
      <c r="A102" s="34">
        <v>93</v>
      </c>
      <c r="B102" s="35" t="s">
        <v>100</v>
      </c>
      <c r="C102" s="36" t="s">
        <v>22</v>
      </c>
      <c r="D102" s="40">
        <f t="shared" si="6"/>
        <v>108600</v>
      </c>
      <c r="E102" s="39">
        <v>108600</v>
      </c>
      <c r="F102" s="37">
        <f t="shared" si="7"/>
        <v>132492</v>
      </c>
      <c r="G102" s="41">
        <v>8.0000000000000002E-3</v>
      </c>
      <c r="H102" s="37">
        <f t="shared" si="9"/>
        <v>1059.9359999999999</v>
      </c>
      <c r="I102" s="41">
        <v>8.0000000000000002E-3</v>
      </c>
      <c r="J102" s="41"/>
      <c r="K102" s="41"/>
      <c r="L102" s="38" t="s">
        <v>20</v>
      </c>
    </row>
    <row r="103" spans="1:12" x14ac:dyDescent="0.25">
      <c r="A103" s="34">
        <v>94</v>
      </c>
      <c r="B103" s="35" t="s">
        <v>101</v>
      </c>
      <c r="C103" s="36" t="s">
        <v>22</v>
      </c>
      <c r="D103" s="40">
        <f t="shared" si="6"/>
        <v>122000</v>
      </c>
      <c r="E103" s="39">
        <v>122000</v>
      </c>
      <c r="F103" s="37">
        <f t="shared" si="7"/>
        <v>148840</v>
      </c>
      <c r="G103" s="43">
        <v>2.0000000000000001E-4</v>
      </c>
      <c r="H103" s="37">
        <f t="shared" si="9"/>
        <v>29.768000000000001</v>
      </c>
      <c r="I103" s="41"/>
      <c r="J103" s="43">
        <v>2.0000000000000001E-4</v>
      </c>
      <c r="K103" s="41"/>
      <c r="L103" s="38" t="s">
        <v>20</v>
      </c>
    </row>
    <row r="104" spans="1:12" ht="13" x14ac:dyDescent="0.25">
      <c r="A104" s="34">
        <v>95</v>
      </c>
      <c r="B104" s="35" t="s">
        <v>102</v>
      </c>
      <c r="C104" s="36" t="s">
        <v>22</v>
      </c>
      <c r="D104" s="40">
        <f t="shared" si="6"/>
        <v>130896.01</v>
      </c>
      <c r="E104" s="39">
        <v>130896.01</v>
      </c>
      <c r="F104" s="37">
        <f t="shared" si="7"/>
        <v>159693.13219999999</v>
      </c>
      <c r="G104" s="41">
        <v>1E-3</v>
      </c>
      <c r="H104" s="37">
        <f t="shared" si="9"/>
        <v>159.69313220000001</v>
      </c>
      <c r="I104" s="41">
        <v>1E-3</v>
      </c>
      <c r="J104" s="41"/>
      <c r="K104" s="41">
        <v>1E-3</v>
      </c>
      <c r="L104" s="38" t="s">
        <v>20</v>
      </c>
    </row>
    <row r="105" spans="1:12" x14ac:dyDescent="0.25">
      <c r="A105" s="34">
        <v>96</v>
      </c>
      <c r="B105" s="35" t="s">
        <v>103</v>
      </c>
      <c r="C105" s="36" t="s">
        <v>22</v>
      </c>
      <c r="D105" s="40">
        <f t="shared" si="6"/>
        <v>130000</v>
      </c>
      <c r="E105" s="39">
        <v>130000</v>
      </c>
      <c r="F105" s="37">
        <f t="shared" si="7"/>
        <v>158600</v>
      </c>
      <c r="G105" s="43">
        <v>4.0000000000000002E-4</v>
      </c>
      <c r="H105" s="37">
        <f t="shared" si="9"/>
        <v>63.440000000000005</v>
      </c>
      <c r="I105" s="41"/>
      <c r="J105" s="43">
        <v>4.0000000000000002E-4</v>
      </c>
      <c r="K105" s="41"/>
      <c r="L105" s="38" t="s">
        <v>20</v>
      </c>
    </row>
    <row r="106" spans="1:12" ht="13" x14ac:dyDescent="0.25">
      <c r="A106" s="34">
        <v>97</v>
      </c>
      <c r="B106" s="35" t="s">
        <v>104</v>
      </c>
      <c r="C106" s="36" t="s">
        <v>22</v>
      </c>
      <c r="D106" s="40">
        <f t="shared" si="6"/>
        <v>131800</v>
      </c>
      <c r="E106" s="39">
        <v>131800</v>
      </c>
      <c r="F106" s="37">
        <f t="shared" si="7"/>
        <v>160796</v>
      </c>
      <c r="G106" s="41">
        <v>1E-3</v>
      </c>
      <c r="H106" s="37">
        <f t="shared" si="9"/>
        <v>160.79599999999999</v>
      </c>
      <c r="I106" s="41"/>
      <c r="J106" s="41">
        <v>1E-3</v>
      </c>
      <c r="K106" s="41"/>
      <c r="L106" s="38" t="s">
        <v>20</v>
      </c>
    </row>
    <row r="107" spans="1:12" x14ac:dyDescent="0.25">
      <c r="A107" s="34">
        <v>98</v>
      </c>
      <c r="B107" s="35" t="s">
        <v>105</v>
      </c>
      <c r="C107" s="36" t="s">
        <v>22</v>
      </c>
      <c r="D107" s="40">
        <f t="shared" si="6"/>
        <v>111600</v>
      </c>
      <c r="E107" s="39">
        <v>111600</v>
      </c>
      <c r="F107" s="37">
        <f t="shared" si="7"/>
        <v>136152</v>
      </c>
      <c r="G107" s="43">
        <v>2.9999999999999997E-4</v>
      </c>
      <c r="H107" s="37">
        <f t="shared" si="9"/>
        <v>40.845599999999997</v>
      </c>
      <c r="I107" s="41"/>
      <c r="J107" s="43">
        <v>2.9999999999999997E-4</v>
      </c>
      <c r="K107" s="41"/>
      <c r="L107" s="38" t="s">
        <v>20</v>
      </c>
    </row>
    <row r="108" spans="1:12" ht="13" x14ac:dyDescent="0.25">
      <c r="A108" s="34">
        <v>99</v>
      </c>
      <c r="B108" s="35" t="s">
        <v>106</v>
      </c>
      <c r="C108" s="36" t="s">
        <v>68</v>
      </c>
      <c r="D108" s="40">
        <f t="shared" si="6"/>
        <v>11850</v>
      </c>
      <c r="E108" s="39">
        <v>11850</v>
      </c>
      <c r="F108" s="37">
        <f t="shared" si="7"/>
        <v>14457</v>
      </c>
      <c r="G108" s="41">
        <v>0.1</v>
      </c>
      <c r="H108" s="37">
        <f t="shared" si="9"/>
        <v>1445.7</v>
      </c>
      <c r="I108" s="41"/>
      <c r="J108" s="41">
        <v>0.1</v>
      </c>
      <c r="K108" s="41"/>
      <c r="L108" s="38" t="s">
        <v>20</v>
      </c>
    </row>
    <row r="109" spans="1:12" ht="39.75" customHeight="1" x14ac:dyDescent="0.25">
      <c r="A109" s="31">
        <v>100</v>
      </c>
      <c r="B109" s="32" t="s">
        <v>108</v>
      </c>
      <c r="C109" s="28"/>
      <c r="D109" s="40">
        <f t="shared" si="6"/>
        <v>0</v>
      </c>
      <c r="E109" s="33"/>
      <c r="F109" s="37">
        <f t="shared" si="7"/>
        <v>0</v>
      </c>
      <c r="G109" s="33"/>
      <c r="H109" s="33"/>
      <c r="I109" s="33"/>
      <c r="J109" s="33"/>
      <c r="K109" s="33"/>
      <c r="L109" s="30"/>
    </row>
    <row r="110" spans="1:12" ht="13" x14ac:dyDescent="0.25">
      <c r="A110" s="34">
        <v>101</v>
      </c>
      <c r="B110" s="35" t="s">
        <v>109</v>
      </c>
      <c r="C110" s="36" t="s">
        <v>46</v>
      </c>
      <c r="D110" s="40">
        <f t="shared" si="6"/>
        <v>130</v>
      </c>
      <c r="E110" s="39">
        <v>130</v>
      </c>
      <c r="F110" s="37">
        <f t="shared" si="7"/>
        <v>158.6</v>
      </c>
      <c r="G110" s="41">
        <v>8</v>
      </c>
      <c r="H110" s="37">
        <f>F110*G110</f>
        <v>1268.8</v>
      </c>
      <c r="I110" s="41"/>
      <c r="J110" s="41">
        <v>8</v>
      </c>
      <c r="K110" s="41"/>
      <c r="L110" s="38" t="s">
        <v>20</v>
      </c>
    </row>
    <row r="111" spans="1:12" ht="13" x14ac:dyDescent="0.25">
      <c r="A111" s="34">
        <v>102</v>
      </c>
      <c r="B111" s="35" t="s">
        <v>110</v>
      </c>
      <c r="C111" s="36" t="s">
        <v>46</v>
      </c>
      <c r="D111" s="40">
        <f t="shared" si="6"/>
        <v>178</v>
      </c>
      <c r="E111" s="39">
        <v>178</v>
      </c>
      <c r="F111" s="37">
        <f t="shared" si="7"/>
        <v>217.16</v>
      </c>
      <c r="G111" s="41">
        <v>0.84</v>
      </c>
      <c r="H111" s="37">
        <f>F111*G111</f>
        <v>182.4144</v>
      </c>
      <c r="I111" s="41"/>
      <c r="J111" s="41">
        <v>0.84</v>
      </c>
      <c r="K111" s="41"/>
      <c r="L111" s="38" t="s">
        <v>20</v>
      </c>
    </row>
    <row r="112" spans="1:12" ht="13" x14ac:dyDescent="0.25">
      <c r="A112" s="34">
        <v>103</v>
      </c>
      <c r="B112" s="35" t="s">
        <v>111</v>
      </c>
      <c r="C112" s="36" t="s">
        <v>46</v>
      </c>
      <c r="D112" s="40">
        <f t="shared" si="6"/>
        <v>152</v>
      </c>
      <c r="E112" s="39">
        <v>152</v>
      </c>
      <c r="F112" s="37">
        <f t="shared" si="7"/>
        <v>185.44</v>
      </c>
      <c r="G112" s="41">
        <v>2.7</v>
      </c>
      <c r="H112" s="37">
        <f>F112*G112</f>
        <v>500.68800000000005</v>
      </c>
      <c r="I112" s="41"/>
      <c r="J112" s="41">
        <v>2.7</v>
      </c>
      <c r="K112" s="41"/>
      <c r="L112" s="38" t="s">
        <v>20</v>
      </c>
    </row>
    <row r="113" spans="1:12" x14ac:dyDescent="0.25">
      <c r="A113" s="4"/>
      <c r="B113" s="9"/>
      <c r="C113" s="5"/>
      <c r="D113" s="6"/>
      <c r="E113" s="6"/>
      <c r="F113" s="6"/>
      <c r="G113" s="6"/>
      <c r="H113" s="6"/>
      <c r="I113" s="6"/>
      <c r="J113" s="6"/>
      <c r="K113" s="6"/>
      <c r="L113" s="7"/>
    </row>
    <row r="114" spans="1:12" ht="15.75" customHeight="1" x14ac:dyDescent="0.3">
      <c r="A114" s="8"/>
      <c r="B114" s="46"/>
      <c r="C114" s="46"/>
      <c r="D114" s="46"/>
      <c r="E114" s="46"/>
      <c r="F114" s="9"/>
      <c r="G114" s="20"/>
      <c r="H114" s="6"/>
      <c r="I114" s="21"/>
      <c r="J114" s="22"/>
      <c r="K114" s="21"/>
      <c r="L114" s="23"/>
    </row>
    <row r="115" spans="1:12" ht="15" x14ac:dyDescent="0.3">
      <c r="A115" s="10"/>
      <c r="B115" s="47" t="s">
        <v>112</v>
      </c>
      <c r="C115" s="47"/>
      <c r="D115" s="47"/>
      <c r="E115" s="47"/>
      <c r="F115" s="47"/>
      <c r="G115" s="11"/>
      <c r="H115" s="12"/>
      <c r="I115" s="12"/>
      <c r="J115" s="13"/>
      <c r="K115" s="12"/>
      <c r="L115" s="14"/>
    </row>
    <row r="116" spans="1:12" ht="15" x14ac:dyDescent="0.3">
      <c r="A116" s="10"/>
      <c r="B116" s="47" t="s">
        <v>113</v>
      </c>
      <c r="C116" s="47"/>
      <c r="D116" s="47"/>
      <c r="E116" s="47"/>
      <c r="F116" s="47"/>
      <c r="G116" s="11"/>
      <c r="H116" s="12"/>
      <c r="I116" s="12"/>
      <c r="J116" s="13"/>
      <c r="K116" s="12"/>
      <c r="L116" s="14"/>
    </row>
    <row r="117" spans="1:12" ht="19.5" customHeight="1" x14ac:dyDescent="0.3">
      <c r="A117" s="10"/>
      <c r="B117" s="12" t="s">
        <v>114</v>
      </c>
      <c r="C117" s="13"/>
      <c r="D117" s="12"/>
      <c r="E117" s="13"/>
      <c r="F117" s="12"/>
      <c r="G117" s="11"/>
      <c r="H117" s="12"/>
      <c r="I117" s="12"/>
      <c r="J117" s="13"/>
      <c r="K117" s="12"/>
      <c r="L117" s="14"/>
    </row>
    <row r="118" spans="1:12" ht="21.75" customHeight="1" x14ac:dyDescent="0.3">
      <c r="A118" s="10"/>
      <c r="B118" s="12" t="s">
        <v>115</v>
      </c>
      <c r="C118" s="12"/>
      <c r="D118" s="12"/>
      <c r="E118" s="12"/>
      <c r="F118" s="12"/>
      <c r="G118" s="12"/>
      <c r="H118" s="12"/>
      <c r="I118" s="12"/>
      <c r="J118" s="12"/>
      <c r="K118" s="12"/>
      <c r="L118" s="14"/>
    </row>
    <row r="119" spans="1:12" ht="63" customHeight="1" x14ac:dyDescent="0.3">
      <c r="A119" s="10"/>
      <c r="B119" s="45" t="s">
        <v>116</v>
      </c>
      <c r="C119" s="45"/>
      <c r="D119" s="45"/>
      <c r="E119" s="45"/>
      <c r="F119" s="45"/>
      <c r="G119" s="45"/>
      <c r="H119" s="45"/>
      <c r="I119" s="45"/>
      <c r="J119" s="13"/>
      <c r="K119" s="12"/>
      <c r="L119" s="14"/>
    </row>
    <row r="120" spans="1:12" ht="8.25" customHeight="1" x14ac:dyDescent="0.3">
      <c r="A120" s="10"/>
      <c r="B120" s="12"/>
      <c r="C120" s="13"/>
      <c r="D120" s="12"/>
      <c r="E120" s="13"/>
      <c r="F120" s="12"/>
      <c r="G120" s="11"/>
      <c r="H120" s="12"/>
      <c r="I120" s="12"/>
      <c r="J120" s="13"/>
      <c r="K120" s="12"/>
      <c r="L120" s="14"/>
    </row>
  </sheetData>
  <mergeCells count="16">
    <mergeCell ref="K7:K8"/>
    <mergeCell ref="L7:L8"/>
    <mergeCell ref="F7:F8"/>
    <mergeCell ref="G7:G8"/>
    <mergeCell ref="H7:H8"/>
    <mergeCell ref="B119:I119"/>
    <mergeCell ref="B114:E114"/>
    <mergeCell ref="B115:F115"/>
    <mergeCell ref="B116:F116"/>
    <mergeCell ref="J1:L1"/>
    <mergeCell ref="A7:A8"/>
    <mergeCell ref="B7:B8"/>
    <mergeCell ref="C7:C8"/>
    <mergeCell ref="D7:D8"/>
    <mergeCell ref="E7:E8"/>
    <mergeCell ref="I7:J7"/>
  </mergeCells>
  <pageMargins left="0.70866141732283472" right="0.70866141732283472" top="0.74803149606299213" bottom="0.74803149606299213" header="0.31496062992125989" footer="0.31496062992125989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Гулидова Мария Андреевна</cp:lastModifiedBy>
  <cp:lastPrinted>2026-01-13T08:04:48Z</cp:lastPrinted>
  <dcterms:created xsi:type="dcterms:W3CDTF">2014-04-02T04:58:06Z</dcterms:created>
  <dcterms:modified xsi:type="dcterms:W3CDTF">2026-01-19T07:30:52Z</dcterms:modified>
</cp:coreProperties>
</file>